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frank\MGCC IJssel-Vecht\2021\Ritten\20210912 MG rit - Landelijke rit\Route\"/>
    </mc:Choice>
  </mc:AlternateContent>
  <xr:revisionPtr revIDLastSave="0" documentId="13_ncr:1_{12B218A0-EB03-417C-92DE-460D81B17793}" xr6:coauthVersionLast="45" xr6:coauthVersionMax="45" xr10:uidLastSave="{00000000-0000-0000-0000-000000000000}"/>
  <bookViews>
    <workbookView xWindow="-17445" yWindow="105" windowWidth="17355" windowHeight="11055" xr2:uid="{00000000-000D-0000-FFFF-FFFF00000000}"/>
  </bookViews>
  <sheets>
    <sheet name="20210912 MG Rit - Landelijke ri" sheetId="6" r:id="rId1"/>
  </sheets>
  <definedNames>
    <definedName name="_xlnm.Print_Area" localSheetId="0">'20210912 MG Rit - Landelijke ri'!$A$1:$H$97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6" l="1"/>
  <c r="A22" i="6"/>
  <c r="A17" i="6" l="1"/>
  <c r="A18" i="6"/>
  <c r="A19" i="6" s="1"/>
  <c r="A20" i="6" s="1"/>
  <c r="A21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C83" i="6"/>
  <c r="C71" i="6"/>
  <c r="G71" i="6"/>
  <c r="C88" i="6"/>
  <c r="C45" i="6"/>
  <c r="C79" i="6" l="1"/>
  <c r="C74" i="6"/>
  <c r="C97" i="6" l="1"/>
  <c r="C94" i="6"/>
  <c r="H94" i="6" s="1"/>
  <c r="C93" i="6"/>
  <c r="H93" i="6" s="1"/>
  <c r="C92" i="6"/>
  <c r="H92" i="6" s="1"/>
  <c r="C91" i="6"/>
  <c r="H91" i="6" s="1"/>
  <c r="C90" i="6"/>
  <c r="H90" i="6" s="1"/>
  <c r="C89" i="6"/>
  <c r="H89" i="6" s="1"/>
  <c r="H88" i="6"/>
  <c r="C87" i="6"/>
  <c r="H87" i="6" s="1"/>
  <c r="C86" i="6"/>
  <c r="H86" i="6" s="1"/>
  <c r="C85" i="6"/>
  <c r="H85" i="6" s="1"/>
  <c r="C84" i="6"/>
  <c r="H84" i="6" s="1"/>
  <c r="C82" i="6"/>
  <c r="H82" i="6" s="1"/>
  <c r="C81" i="6"/>
  <c r="H81" i="6" s="1"/>
  <c r="C80" i="6"/>
  <c r="H80" i="6" s="1"/>
  <c r="H79" i="6"/>
  <c r="C78" i="6"/>
  <c r="H78" i="6" s="1"/>
  <c r="C77" i="6"/>
  <c r="H77" i="6" s="1"/>
  <c r="C76" i="6"/>
  <c r="H76" i="6" s="1"/>
  <c r="C75" i="6"/>
  <c r="H75" i="6" s="1"/>
  <c r="H74" i="6"/>
  <c r="C73" i="6"/>
  <c r="H73" i="6" s="1"/>
  <c r="C72" i="6"/>
  <c r="H72" i="6" s="1"/>
  <c r="C70" i="6"/>
  <c r="H70" i="6" s="1"/>
  <c r="C69" i="6"/>
  <c r="H69" i="6" s="1"/>
  <c r="C68" i="6"/>
  <c r="H68" i="6" s="1"/>
  <c r="C67" i="6"/>
  <c r="H67" i="6" s="1"/>
  <c r="C66" i="6"/>
  <c r="H66" i="6" s="1"/>
  <c r="C65" i="6"/>
  <c r="H65" i="6" s="1"/>
  <c r="C64" i="6"/>
  <c r="H64" i="6" s="1"/>
  <c r="C63" i="6"/>
  <c r="H63" i="6" s="1"/>
  <c r="C62" i="6"/>
  <c r="H62" i="6" s="1"/>
  <c r="C61" i="6"/>
  <c r="H61" i="6" s="1"/>
  <c r="C60" i="6"/>
  <c r="H60" i="6" s="1"/>
  <c r="C59" i="6"/>
  <c r="H59" i="6" s="1"/>
  <c r="C58" i="6"/>
  <c r="H58" i="6" s="1"/>
  <c r="C57" i="6"/>
  <c r="H57" i="6" s="1"/>
  <c r="C56" i="6"/>
  <c r="H56" i="6" s="1"/>
  <c r="C55" i="6"/>
  <c r="H55" i="6" s="1"/>
  <c r="C54" i="6"/>
  <c r="H54" i="6" s="1"/>
  <c r="C53" i="6"/>
  <c r="H53" i="6" s="1"/>
  <c r="C52" i="6"/>
  <c r="H52" i="6" s="1"/>
  <c r="C51" i="6"/>
  <c r="H51" i="6" s="1"/>
  <c r="C50" i="6"/>
  <c r="H50" i="6" s="1"/>
  <c r="C49" i="6"/>
  <c r="H49" i="6" s="1"/>
  <c r="C48" i="6"/>
  <c r="H48" i="6" s="1"/>
  <c r="C47" i="6"/>
  <c r="H47" i="6" s="1"/>
  <c r="C46" i="6"/>
  <c r="H46" i="6" s="1"/>
  <c r="H45" i="6"/>
  <c r="C44" i="6"/>
  <c r="H44" i="6" s="1"/>
  <c r="C43" i="6"/>
  <c r="H43" i="6" s="1"/>
  <c r="C42" i="6"/>
  <c r="H42" i="6" s="1"/>
  <c r="C41" i="6"/>
  <c r="H41" i="6" s="1"/>
  <c r="C40" i="6"/>
  <c r="H40" i="6" s="1"/>
  <c r="C39" i="6"/>
  <c r="H39" i="6" s="1"/>
  <c r="C38" i="6"/>
  <c r="H38" i="6" s="1"/>
  <c r="C37" i="6"/>
  <c r="H37" i="6" s="1"/>
  <c r="C36" i="6"/>
  <c r="H36" i="6" s="1"/>
  <c r="C35" i="6"/>
  <c r="H35" i="6" s="1"/>
  <c r="C34" i="6"/>
  <c r="H34" i="6" s="1"/>
  <c r="C33" i="6"/>
  <c r="H33" i="6" s="1"/>
  <c r="C32" i="6"/>
  <c r="H32" i="6" s="1"/>
  <c r="C31" i="6"/>
  <c r="H31" i="6" s="1"/>
  <c r="C30" i="6"/>
  <c r="H30" i="6" s="1"/>
  <c r="C29" i="6"/>
  <c r="H29" i="6" s="1"/>
  <c r="C28" i="6"/>
  <c r="H28" i="6" s="1"/>
  <c r="C27" i="6"/>
  <c r="H27" i="6" s="1"/>
  <c r="C26" i="6"/>
  <c r="H26" i="6" s="1"/>
  <c r="C25" i="6"/>
  <c r="H25" i="6" s="1"/>
  <c r="C24" i="6"/>
  <c r="H24" i="6" s="1"/>
  <c r="C23" i="6"/>
  <c r="H23" i="6" s="1"/>
  <c r="H22" i="6"/>
  <c r="C21" i="6"/>
  <c r="H21" i="6" s="1"/>
  <c r="C20" i="6"/>
  <c r="H20" i="6" s="1"/>
  <c r="C19" i="6"/>
  <c r="H19" i="6" s="1"/>
  <c r="C18" i="6"/>
  <c r="C17" i="6"/>
  <c r="H17" i="6" s="1"/>
  <c r="G17" i="6"/>
  <c r="H18" i="6" l="1"/>
  <c r="G19" i="6"/>
  <c r="G18" i="6"/>
  <c r="G20" i="6" l="1"/>
  <c r="G21" i="6" l="1"/>
  <c r="G22" i="6" l="1"/>
  <c r="G23" i="6" l="1"/>
  <c r="G24" i="6" l="1"/>
  <c r="G25" i="6" l="1"/>
  <c r="G26" i="6" l="1"/>
  <c r="G27" i="6" l="1"/>
  <c r="G28" i="6" l="1"/>
  <c r="G29" i="6" l="1"/>
  <c r="G30" i="6" l="1"/>
  <c r="G31" i="6" l="1"/>
  <c r="G32" i="6" l="1"/>
  <c r="G33" i="6" l="1"/>
  <c r="G34" i="6" l="1"/>
  <c r="G35" i="6" l="1"/>
  <c r="G36" i="6" l="1"/>
  <c r="G37" i="6" l="1"/>
  <c r="G38" i="6" l="1"/>
  <c r="G39" i="6" l="1"/>
  <c r="G40" i="6" l="1"/>
  <c r="G41" i="6" l="1"/>
  <c r="G42" i="6" l="1"/>
  <c r="G43" i="6" l="1"/>
  <c r="G44" i="6" l="1"/>
  <c r="G45" i="6" l="1"/>
  <c r="G46" i="6" l="1"/>
  <c r="G47" i="6" l="1"/>
  <c r="G48" i="6" l="1"/>
  <c r="G49" i="6" l="1"/>
  <c r="G50" i="6" l="1"/>
  <c r="G51" i="6" l="1"/>
  <c r="G52" i="6" l="1"/>
  <c r="G53" i="6" l="1"/>
  <c r="G54" i="6" l="1"/>
  <c r="G55" i="6" l="1"/>
  <c r="G56" i="6" l="1"/>
  <c r="G57" i="6" l="1"/>
  <c r="G58" i="6" l="1"/>
  <c r="G59" i="6" l="1"/>
  <c r="G60" i="6" l="1"/>
  <c r="G61" i="6" l="1"/>
  <c r="G62" i="6" l="1"/>
  <c r="G63" i="6" l="1"/>
  <c r="G64" i="6" l="1"/>
  <c r="G65" i="6" l="1"/>
  <c r="G66" i="6" l="1"/>
  <c r="G67" i="6" l="1"/>
  <c r="G68" i="6" l="1"/>
  <c r="G69" i="6" l="1"/>
  <c r="G70" i="6" l="1"/>
  <c r="G72" i="6" l="1"/>
  <c r="G73" i="6" l="1"/>
  <c r="G74" i="6" l="1"/>
  <c r="G75" i="6" l="1"/>
  <c r="G76" i="6" l="1"/>
  <c r="G77" i="6" l="1"/>
  <c r="G78" i="6" l="1"/>
  <c r="G79" i="6" l="1"/>
  <c r="G80" i="6" l="1"/>
  <c r="G81" i="6" l="1"/>
  <c r="G82" i="6" l="1"/>
  <c r="G84" i="6" l="1"/>
  <c r="G85" i="6" l="1"/>
  <c r="G86" i="6" l="1"/>
  <c r="G87" i="6" l="1"/>
  <c r="G88" i="6" l="1"/>
  <c r="G89" i="6" l="1"/>
  <c r="G90" i="6" l="1"/>
  <c r="G91" i="6" l="1"/>
  <c r="G92" i="6" l="1"/>
  <c r="G93" i="6" l="1"/>
  <c r="G94" i="6" l="1"/>
  <c r="H9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20210912 MG rit - Landelijke rit" description="Connection to the '20210912 MG rit - Landelijke rit' query in the workbook." type="5" refreshedVersion="6" background="1">
    <dbPr connection="Provider=Microsoft.Mashup.OleDb.1;Data Source=$Workbook$;Location=20210912 MG rit - Landelijke rit;Extended Properties=&quot;&quot;" command="SELECT * FROM [20210912 MG rit - Landelijke rit]"/>
  </connection>
</connections>
</file>

<file path=xl/sharedStrings.xml><?xml version="1.0" encoding="utf-8"?>
<sst xmlns="http://schemas.openxmlformats.org/spreadsheetml/2006/main" count="114" uniqueCount="114">
  <si>
    <t xml:space="preserve"> Steek doorgaande weg over (Brakerweg goi Ledderweg)</t>
  </si>
  <si>
    <t>Bij IJssel- Vecht gebeurt het echt !</t>
  </si>
  <si>
    <t>Totaal</t>
  </si>
  <si>
    <r>
      <t xml:space="preserve">                 </t>
    </r>
    <r>
      <rPr>
        <b/>
        <sz val="18"/>
        <rFont val="Arial"/>
        <family val="2"/>
      </rPr>
      <t xml:space="preserve">DANK VOOR JULLIE KOMST !! </t>
    </r>
  </si>
  <si>
    <t>Mijl
 inter</t>
  </si>
  <si>
    <t>Mijl
 totaal</t>
  </si>
  <si>
    <t>OMSCHRIJVING</t>
  </si>
  <si>
    <t>KM
 inter</t>
  </si>
  <si>
    <t>KM
totaal</t>
  </si>
  <si>
    <t>Nr</t>
  </si>
  <si>
    <t>zet je teller op 0 !</t>
  </si>
  <si>
    <t>Aangegeven KM's en MIJLEN zijn INDICATIEF bedoeld.</t>
  </si>
  <si>
    <t>oprijlanen, voor auto's op dat moment verboden in te rijden wegen, wegen vauit de auto zichtbaar onverhard,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</si>
  <si>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</si>
  <si>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EBK  = einde bebouwde kom, aangeduid met bord</t>
  </si>
  <si>
    <t>RD    = rechtdoor</t>
  </si>
  <si>
    <t xml:space="preserve"> g.o.i. = gaat over in</t>
  </si>
  <si>
    <t>RD      = rechtdoor</t>
  </si>
  <si>
    <t>BBK  = bebouwde kom, aangeduid met bord</t>
  </si>
  <si>
    <t>HMP = hectometerpaal</t>
  </si>
  <si>
    <t xml:space="preserve"> RTD   = rotonde          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</si>
  <si>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</si>
  <si>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Y-spliting = &lt; 90* uiteenlopende wegen</t>
  </si>
  <si>
    <t>ri      =  richting</t>
  </si>
  <si>
    <t xml:space="preserve"> VKL  = verkeerslicht                   </t>
  </si>
  <si>
    <t xml:space="preserve"> R     = rechts(af)                </t>
  </si>
  <si>
    <t>kruising  = tenminste een viersprong</t>
  </si>
  <si>
    <t>WW  =  wegwijzer</t>
  </si>
  <si>
    <t xml:space="preserve"> VRW = voorrangsweg                </t>
  </si>
  <si>
    <t xml:space="preserve"> L      = links(af)    </t>
  </si>
  <si>
    <t xml:space="preserve">                 MG Car Club regio Ijssel-Vecht</t>
  </si>
  <si>
    <t xml:space="preserve">                           Jos Neuteboom &amp; Frank Hurink       </t>
  </si>
  <si>
    <t>Organisatie : Jos Neuteboom &amp; Frank Hurink</t>
  </si>
  <si>
    <r>
      <t xml:space="preserve">  </t>
    </r>
    <r>
      <rPr>
        <b/>
        <u/>
        <sz val="16"/>
        <rFont val="Arial"/>
        <family val="2"/>
      </rPr>
      <t>Startlocatie : Kasteel de Cannenburch, Vaassen</t>
    </r>
  </si>
  <si>
    <t xml:space="preserve"> hulplijn 06-53384242</t>
  </si>
  <si>
    <t xml:space="preserve"> De Cannenburch - Vaasen</t>
  </si>
  <si>
    <t>MG Car Club Landelijke rit IJssel-Vecht 2021</t>
  </si>
  <si>
    <r>
      <t xml:space="preserve"> Aan linkerkant: 't Losse Hoes,
 Holterbergweg 14, 7451 JL Holten 
 We hebben de</t>
    </r>
    <r>
      <rPr>
        <b/>
        <sz val="12"/>
        <color rgb="FFC00000"/>
        <rFont val="Arial"/>
        <family val="2"/>
      </rPr>
      <t xml:space="preserve"> </t>
    </r>
    <r>
      <rPr>
        <b/>
        <u/>
        <sz val="12"/>
        <color rgb="FFC00000"/>
        <rFont val="Arial"/>
        <family val="2"/>
      </rPr>
      <t>Ridderzaal</t>
    </r>
    <r>
      <rPr>
        <b/>
        <sz val="12"/>
        <rFont val="Arial"/>
        <family val="2"/>
      </rPr>
      <t xml:space="preserve"> gereserveerd.</t>
    </r>
  </si>
  <si>
    <t xml:space="preserve"> RTD 1ste afslag (Woesterweg)</t>
  </si>
  <si>
    <r>
      <t xml:space="preserve"> Kort daarna </t>
    </r>
    <r>
      <rPr>
        <b/>
        <u/>
        <sz val="12"/>
        <color theme="1"/>
        <rFont val="Arial"/>
        <family val="2"/>
      </rPr>
      <t>rechtdoor</t>
    </r>
    <r>
      <rPr>
        <sz val="12"/>
        <color theme="1"/>
        <rFont val="Arial"/>
        <family val="2"/>
      </rPr>
      <t xml:space="preserve">, </t>
    </r>
    <r>
      <rPr>
        <b/>
        <sz val="12"/>
        <color theme="1"/>
        <rFont val="Arial"/>
        <family val="2"/>
      </rPr>
      <t>dus niet doorgaande 
 weg volgen (Buisweerdweg)</t>
    </r>
  </si>
  <si>
    <t xml:space="preserve"> RTD 3de afslag (Dorpsstraat)</t>
  </si>
  <si>
    <t xml:space="preserve"> RTD 1ste afslag (Burgemeester van der Borchstraat) </t>
  </si>
  <si>
    <t xml:space="preserve"> Ga vanaf het kasteelterrein linksaf (Julianalaan)</t>
  </si>
  <si>
    <t xml:space="preserve"> EWL  en nogmaals EWL, Weeleweg vervolgen. 
 Na 200m kanaal over. (Weeleweg goi Spekschatepad) </t>
  </si>
  <si>
    <t xml:space="preserve"> Na spoorwegovergang op kruizing min of meer rechtdoor,
 richting zwembad (Looweg goi Bettinkdijk)</t>
  </si>
  <si>
    <t xml:space="preserve"> 1ste weg L (Dorpsstraat)</t>
  </si>
  <si>
    <t xml:space="preserve"> 1ste weg L (Prins Bernhardlaan)</t>
  </si>
  <si>
    <t xml:space="preserve"> 1ste weg R (Laarseweg)</t>
  </si>
  <si>
    <t xml:space="preserve"> Kanaal over, daarna L (Kanaalweg)</t>
  </si>
  <si>
    <t xml:space="preserve"> 2de weg L (Boshoekerweg)</t>
  </si>
  <si>
    <t xml:space="preserve"> 2de weg L (Kerkweg)</t>
  </si>
  <si>
    <t xml:space="preserve"> 1ste weg L en gelijk weer L (Veerweg), steek
 hier met de pont over.</t>
  </si>
  <si>
    <t xml:space="preserve"> 1ste weg L (Weth. Dekkerlaan)</t>
  </si>
  <si>
    <t xml:space="preserve"> 1ste weg L (Lange Dijk)</t>
  </si>
  <si>
    <t xml:space="preserve"> 2de weg L (Zwijnenbergerweg)</t>
  </si>
  <si>
    <t xml:space="preserve"> 1ste weg L (Midlijkerdijk)</t>
  </si>
  <si>
    <t xml:space="preserve"> 1ste weg L</t>
  </si>
  <si>
    <t xml:space="preserve"> 1ste weg L (Zonnenbergerweg)</t>
  </si>
  <si>
    <t xml:space="preserve"> In 1ste bocht L aanhouden en Weeleweg vervolgen</t>
  </si>
  <si>
    <t xml:space="preserve"> 2de weg L (Witteveensweg)</t>
  </si>
  <si>
    <t xml:space="preserve"> 1ste weg L (Berghuisweg goi Hemmekens Marsweg)</t>
  </si>
  <si>
    <t xml:space="preserve"> Op 5-sprong schuin L aanhouden Vlessendijk vervolgen</t>
  </si>
  <si>
    <t xml:space="preserve"> 1ste weg L (Bathmenseweg)</t>
  </si>
  <si>
    <t xml:space="preserve"> Op het kruispunt in Lettele L (Oerdijk)</t>
  </si>
  <si>
    <t xml:space="preserve"> 1ste weg L (Klinkenweg)</t>
  </si>
  <si>
    <t xml:space="preserve"> Na snelwegviaduct 2de weg L (Kooidijk goi Wippertdijk)</t>
  </si>
  <si>
    <t xml:space="preserve"> In Markelosebroek 1ste weg L (Roudaalterweg)</t>
  </si>
  <si>
    <t xml:space="preserve"> 1ste weg L (Brummelaarsweg goi Beusebergerweg)</t>
  </si>
  <si>
    <t xml:space="preserve"> 1ste weg L (bij paal met wandel/fietsroutepijlen)
 (Zandvoortspad)</t>
  </si>
  <si>
    <t xml:space="preserve"> 1ste weg R (Ravenstraat)</t>
  </si>
  <si>
    <t xml:space="preserve"> VRW R (Eperweg)</t>
  </si>
  <si>
    <t xml:space="preserve"> Na de pont einde weg R (Rijksstraatweg, N337)</t>
  </si>
  <si>
    <t xml:space="preserve"> 2de weg R (Aaldert Geertsstraat goi 
 Jan Hooglandstraat goi Koekoeksweg)</t>
  </si>
  <si>
    <t xml:space="preserve"> Voor brug R (Diepenveenseweg)</t>
  </si>
  <si>
    <t xml:space="preserve"> In bocht R aanhouden, Diepenveenseweg vervolgen</t>
  </si>
  <si>
    <t xml:space="preserve"> 2de weg R (Ketelgatstraat)</t>
  </si>
  <si>
    <t xml:space="preserve"> Verderop R aanhouden (Dingshofweg)</t>
  </si>
  <si>
    <t xml:space="preserve"> Op Y-slitsing R aanhouden (Dingshofweg)</t>
  </si>
  <si>
    <t xml:space="preserve"> Nogmaals op Y-splitsing R aanhouden 
 (Steunenbergerweg)</t>
  </si>
  <si>
    <t xml:space="preserve"> 3de weg R (Mengerweg)</t>
  </si>
  <si>
    <t xml:space="preserve"> 1ste weg R (G.J. Kappertweg)</t>
  </si>
  <si>
    <t xml:space="preserve"> 3de weg R (Weeleweg)</t>
  </si>
  <si>
    <t xml:space="preserve"> 2de weg R (Oostermaatsdijk)</t>
  </si>
  <si>
    <t xml:space="preserve"> 3de weg R (Ikkinksweg)</t>
  </si>
  <si>
    <t xml:space="preserve"> 1ste weg R (Paalmansweg)</t>
  </si>
  <si>
    <t xml:space="preserve"> Na Beusebergerweg 48 1ste weg R (Aalpolsweg)</t>
  </si>
  <si>
    <t xml:space="preserve"> 1ste weg R (Molenbelterweg goi Holterbergweg)</t>
  </si>
  <si>
    <t xml:space="preserve"> 3de weg R (Kiefkampsweg)</t>
  </si>
  <si>
    <t xml:space="preserve"> 1ste weg R (Hanendorperweg)</t>
  </si>
  <si>
    <t xml:space="preserve"> 3de weg R (Papenstraat)</t>
  </si>
  <si>
    <t xml:space="preserve"> 4de weg R (Werlerweg)</t>
  </si>
  <si>
    <t xml:space="preserve"> EWL (Achterenkweg)</t>
  </si>
  <si>
    <t xml:space="preserve"> EWL (Hogeweg)</t>
  </si>
  <si>
    <t xml:space="preserve"> EWL (Oranjeweg)</t>
  </si>
  <si>
    <t xml:space="preserve"> EWL (blijft Papenstraat)</t>
  </si>
  <si>
    <t xml:space="preserve"> EWR (Ooster Oenerweg)</t>
  </si>
  <si>
    <t xml:space="preserve"> EWL (Houtweg)</t>
  </si>
  <si>
    <t xml:space="preserve"> EWR (IJsseldijk)</t>
  </si>
  <si>
    <t xml:space="preserve"> EWL (Jan Scharmhartstraat)</t>
  </si>
  <si>
    <t xml:space="preserve"> EWL (Boxbergerweg)</t>
  </si>
  <si>
    <t xml:space="preserve"> EWL (Eikelhofweg)</t>
  </si>
  <si>
    <t xml:space="preserve"> EWR (Oude Deventerweg goi Weth. Van
 Doorninckweg))</t>
  </si>
  <si>
    <t xml:space="preserve"> EWL en gelijk op RTD 1ste afslag N348)</t>
  </si>
  <si>
    <t xml:space="preserve"> EWR (Weseperweg)</t>
  </si>
  <si>
    <t xml:space="preserve"> EWR</t>
  </si>
  <si>
    <t xml:space="preserve"> EWR (Scholtensweg goi Weseperenkweg 100m)</t>
  </si>
  <si>
    <t xml:space="preserve"> EWR (Spanjaardsdijk)</t>
  </si>
  <si>
    <t xml:space="preserve"> EWL (Spanjaardsdijk)</t>
  </si>
  <si>
    <t xml:space="preserve"> Bij VRW, Linksaf (N334)</t>
  </si>
  <si>
    <t xml:space="preserve"> EWR (Wippert)</t>
  </si>
  <si>
    <t xml:space="preserve"> EWL (Pastoriestraat)</t>
  </si>
  <si>
    <t xml:space="preserve"> EWR (Larenseweg)</t>
  </si>
  <si>
    <t xml:space="preserve"> Na sloot 1ste weg R, bij ANWB paddenstoel
 (Vlessendijk)</t>
  </si>
  <si>
    <t xml:space="preserve"> EWR (L is onverhard) (Wippert)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</si>
</sst>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u/>
      <sz val="9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26"/>
      <name val="Arial"/>
      <family val="2"/>
    </font>
    <font>
      <sz val="12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05">
    <xf numFmtId="0" fontId="0" fillId="0" borderId="0" xfId="0"/>
    <xf numFmtId="0" fontId="18" fillId="33" borderId="0" xfId="42" applyFill="1"/>
    <xf numFmtId="164" fontId="19" fillId="34" borderId="10" xfId="42" applyNumberFormat="1" applyFont="1" applyFill="1" applyBorder="1" applyAlignment="1">
      <alignment horizontal="center" vertical="center"/>
    </xf>
    <xf numFmtId="0" fontId="18" fillId="34" borderId="11" xfId="42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18" fillId="34" borderId="17" xfId="42" applyFill="1" applyBorder="1" applyAlignment="1">
      <alignment horizontal="center" vertical="center"/>
    </xf>
    <xf numFmtId="164" fontId="19" fillId="35" borderId="18" xfId="42" applyNumberFormat="1" applyFont="1" applyFill="1" applyBorder="1" applyAlignment="1">
      <alignment horizontal="center" vertical="center"/>
    </xf>
    <xf numFmtId="0" fontId="20" fillId="33" borderId="12" xfId="42" applyFont="1" applyFill="1" applyBorder="1" applyAlignment="1">
      <alignment horizontal="left" vertical="center"/>
    </xf>
    <xf numFmtId="0" fontId="20" fillId="33" borderId="13" xfId="42" applyFont="1" applyFill="1" applyBorder="1" applyAlignment="1">
      <alignment horizontal="left" vertical="center"/>
    </xf>
    <xf numFmtId="0" fontId="19" fillId="33" borderId="14" xfId="42" applyFont="1" applyFill="1" applyBorder="1" applyAlignment="1">
      <alignment horizontal="left" vertical="center"/>
    </xf>
    <xf numFmtId="0" fontId="23" fillId="35" borderId="19" xfId="42" applyFont="1" applyFill="1" applyBorder="1" applyAlignment="1" applyProtection="1">
      <alignment horizontal="center" vertical="center"/>
      <protection locked="0"/>
    </xf>
    <xf numFmtId="0" fontId="19" fillId="33" borderId="20" xfId="42" applyFont="1" applyFill="1" applyBorder="1" applyAlignment="1">
      <alignment horizontal="center" vertical="center"/>
    </xf>
    <xf numFmtId="0" fontId="20" fillId="33" borderId="21" xfId="42" applyFont="1" applyFill="1" applyBorder="1" applyAlignment="1">
      <alignment horizontal="center" vertical="center"/>
    </xf>
    <xf numFmtId="164" fontId="19" fillId="35" borderId="22" xfId="42" applyNumberFormat="1" applyFont="1" applyFill="1" applyBorder="1" applyAlignment="1">
      <alignment horizontal="center" vertical="center"/>
    </xf>
    <xf numFmtId="0" fontId="20" fillId="33" borderId="24" xfId="42" applyFont="1" applyFill="1" applyBorder="1" applyAlignment="1">
      <alignment horizontal="center" vertical="center"/>
    </xf>
    <xf numFmtId="0" fontId="20" fillId="33" borderId="25" xfId="42" applyFont="1" applyFill="1" applyBorder="1" applyAlignment="1">
      <alignment horizontal="center" vertical="center"/>
    </xf>
    <xf numFmtId="164" fontId="19" fillId="35" borderId="26" xfId="42" applyNumberFormat="1" applyFont="1" applyFill="1" applyBorder="1" applyAlignment="1">
      <alignment horizontal="center" vertical="center"/>
    </xf>
    <xf numFmtId="0" fontId="20" fillId="33" borderId="27" xfId="42" applyFont="1" applyFill="1" applyBorder="1" applyAlignment="1">
      <alignment horizontal="center" vertical="center"/>
    </xf>
    <xf numFmtId="164" fontId="19" fillId="35" borderId="28" xfId="42" applyNumberFormat="1" applyFont="1" applyFill="1" applyBorder="1" applyAlignment="1">
      <alignment horizontal="center" vertical="center"/>
    </xf>
    <xf numFmtId="0" fontId="25" fillId="33" borderId="23" xfId="42" applyFont="1" applyFill="1" applyBorder="1" applyAlignment="1">
      <alignment vertical="center"/>
    </xf>
    <xf numFmtId="0" fontId="25" fillId="33" borderId="14" xfId="42" applyFont="1" applyFill="1" applyBorder="1" applyAlignment="1">
      <alignment vertical="center"/>
    </xf>
    <xf numFmtId="0" fontId="18" fillId="33" borderId="32" xfId="42" applyFill="1" applyBorder="1" applyAlignment="1">
      <alignment horizontal="left" vertical="center"/>
    </xf>
    <xf numFmtId="0" fontId="18" fillId="33" borderId="0" xfId="42" applyFill="1" applyAlignment="1">
      <alignment horizontal="left" vertical="center"/>
    </xf>
    <xf numFmtId="14" fontId="20" fillId="33" borderId="0" xfId="42" applyNumberFormat="1" applyFont="1" applyFill="1" applyAlignment="1">
      <alignment horizontal="left" vertical="center"/>
    </xf>
    <xf numFmtId="0" fontId="24" fillId="33" borderId="0" xfId="42" applyFont="1" applyFill="1" applyAlignment="1">
      <alignment horizontal="left" vertical="center"/>
    </xf>
    <xf numFmtId="0" fontId="20" fillId="33" borderId="0" xfId="42" applyFont="1" applyFill="1" applyAlignment="1">
      <alignment horizontal="left" vertical="center"/>
    </xf>
    <xf numFmtId="0" fontId="20" fillId="33" borderId="21" xfId="42" applyFont="1" applyFill="1" applyBorder="1" applyAlignment="1">
      <alignment horizontal="left" vertical="center"/>
    </xf>
    <xf numFmtId="0" fontId="18" fillId="33" borderId="32" xfId="42" applyFill="1" applyBorder="1"/>
    <xf numFmtId="14" fontId="20" fillId="33" borderId="0" xfId="42" applyNumberFormat="1" applyFont="1" applyFill="1" applyAlignment="1">
      <alignment horizontal="left"/>
    </xf>
    <xf numFmtId="0" fontId="18" fillId="33" borderId="0" xfId="42" applyFill="1" applyAlignment="1">
      <alignment horizontal="center"/>
    </xf>
    <xf numFmtId="0" fontId="20" fillId="33" borderId="0" xfId="42" applyFont="1" applyFill="1" applyAlignment="1">
      <alignment horizontal="center"/>
    </xf>
    <xf numFmtId="0" fontId="18" fillId="33" borderId="21" xfId="42" applyFill="1" applyBorder="1"/>
    <xf numFmtId="0" fontId="18" fillId="33" borderId="33" xfId="42" applyFill="1" applyBorder="1"/>
    <xf numFmtId="0" fontId="18" fillId="33" borderId="34" xfId="42" applyFill="1" applyBorder="1"/>
    <xf numFmtId="0" fontId="21" fillId="33" borderId="34" xfId="42" applyFont="1" applyFill="1" applyBorder="1"/>
    <xf numFmtId="0" fontId="20" fillId="33" borderId="34" xfId="42" applyFont="1" applyFill="1" applyBorder="1" applyAlignment="1">
      <alignment horizontal="center"/>
    </xf>
    <xf numFmtId="0" fontId="18" fillId="33" borderId="35" xfId="42" applyFill="1" applyBorder="1"/>
    <xf numFmtId="0" fontId="25" fillId="33" borderId="20" xfId="42" applyFont="1" applyFill="1" applyBorder="1" applyAlignment="1">
      <alignment vertical="center"/>
    </xf>
    <xf numFmtId="164" fontId="19" fillId="33" borderId="36" xfId="42" applyNumberFormat="1" applyFont="1" applyFill="1" applyBorder="1" applyAlignment="1">
      <alignment horizontal="center" vertical="center"/>
    </xf>
    <xf numFmtId="164" fontId="19" fillId="33" borderId="12" xfId="42" applyNumberFormat="1" applyFont="1" applyFill="1" applyBorder="1" applyAlignment="1">
      <alignment horizontal="center" vertical="center"/>
    </xf>
    <xf numFmtId="164" fontId="19" fillId="33" borderId="37" xfId="42" applyNumberFormat="1" applyFont="1" applyFill="1" applyBorder="1" applyAlignment="1">
      <alignment horizontal="center" vertical="center"/>
    </xf>
    <xf numFmtId="0" fontId="24" fillId="33" borderId="39" xfId="42" applyFont="1" applyFill="1" applyBorder="1" applyAlignment="1">
      <alignment horizontal="left" vertical="center"/>
    </xf>
    <xf numFmtId="0" fontId="20" fillId="33" borderId="40" xfId="42" applyFont="1" applyFill="1" applyBorder="1" applyAlignment="1">
      <alignment horizontal="left" vertical="center"/>
    </xf>
    <xf numFmtId="0" fontId="20" fillId="33" borderId="36" xfId="42" applyFont="1" applyFill="1" applyBorder="1" applyAlignment="1">
      <alignment horizontal="left" vertical="center"/>
    </xf>
    <xf numFmtId="0" fontId="20" fillId="34" borderId="42" xfId="42" applyFont="1" applyFill="1" applyBorder="1" applyAlignment="1">
      <alignment horizontal="center" vertical="center" wrapText="1"/>
    </xf>
    <xf numFmtId="0" fontId="20" fillId="34" borderId="43" xfId="42" applyFont="1" applyFill="1" applyBorder="1" applyAlignment="1">
      <alignment horizontal="center" vertical="center"/>
    </xf>
    <xf numFmtId="0" fontId="20" fillId="34" borderId="38" xfId="42" applyFont="1" applyFill="1" applyBorder="1" applyAlignment="1">
      <alignment horizontal="center" vertical="center" wrapText="1"/>
    </xf>
    <xf numFmtId="0" fontId="20" fillId="34" borderId="44" xfId="42" applyFont="1" applyFill="1" applyBorder="1" applyAlignment="1">
      <alignment horizontal="center" vertical="center" wrapText="1"/>
    </xf>
    <xf numFmtId="0" fontId="20" fillId="33" borderId="45" xfId="42" applyFont="1" applyFill="1" applyBorder="1" applyAlignment="1">
      <alignment horizontal="center" vertical="center"/>
    </xf>
    <xf numFmtId="164" fontId="19" fillId="33" borderId="49" xfId="42" applyNumberFormat="1" applyFont="1" applyFill="1" applyBorder="1" applyAlignment="1">
      <alignment horizontal="center" vertical="center"/>
    </xf>
    <xf numFmtId="164" fontId="19" fillId="35" borderId="50" xfId="42" applyNumberFormat="1" applyFont="1" applyFill="1" applyBorder="1" applyAlignment="1">
      <alignment horizontal="center" vertical="center"/>
    </xf>
    <xf numFmtId="164" fontId="19" fillId="33" borderId="0" xfId="42" applyNumberFormat="1" applyFont="1" applyFill="1" applyBorder="1" applyAlignment="1">
      <alignment horizontal="center" vertical="center"/>
    </xf>
    <xf numFmtId="0" fontId="25" fillId="33" borderId="29" xfId="42" applyFont="1" applyFill="1" applyBorder="1" applyAlignment="1">
      <alignment vertical="center"/>
    </xf>
    <xf numFmtId="0" fontId="25" fillId="33" borderId="35" xfId="42" applyFont="1" applyFill="1" applyBorder="1" applyAlignment="1">
      <alignment vertical="center"/>
    </xf>
    <xf numFmtId="0" fontId="25" fillId="33" borderId="34" xfId="42" applyFont="1" applyFill="1" applyBorder="1" applyAlignment="1">
      <alignment vertical="center"/>
    </xf>
    <xf numFmtId="0" fontId="25" fillId="33" borderId="33" xfId="42" applyFont="1" applyFill="1" applyBorder="1" applyAlignment="1">
      <alignment vertical="center"/>
    </xf>
    <xf numFmtId="0" fontId="25" fillId="33" borderId="21" xfId="42" applyFont="1" applyFill="1" applyBorder="1" applyAlignment="1">
      <alignment vertical="center"/>
    </xf>
    <xf numFmtId="0" fontId="25" fillId="33" borderId="0" xfId="42" applyFont="1" applyFill="1" applyBorder="1" applyAlignment="1">
      <alignment vertical="center"/>
    </xf>
    <xf numFmtId="0" fontId="25" fillId="33" borderId="32" xfId="42" applyFont="1" applyFill="1" applyBorder="1" applyAlignment="1">
      <alignment vertical="center"/>
    </xf>
    <xf numFmtId="0" fontId="27" fillId="33" borderId="21" xfId="42" applyFont="1" applyFill="1" applyBorder="1" applyAlignment="1">
      <alignment vertical="center"/>
    </xf>
    <xf numFmtId="0" fontId="25" fillId="33" borderId="17" xfId="42" applyFont="1" applyFill="1" applyBorder="1" applyAlignment="1">
      <alignment vertical="center"/>
    </xf>
    <xf numFmtId="0" fontId="25" fillId="33" borderId="11" xfId="42" applyFont="1" applyFill="1" applyBorder="1" applyAlignment="1">
      <alignment vertical="center"/>
    </xf>
    <xf numFmtId="0" fontId="26" fillId="33" borderId="11" xfId="42" applyFont="1" applyFill="1" applyBorder="1" applyAlignment="1">
      <alignment vertical="center"/>
    </xf>
    <xf numFmtId="0" fontId="25" fillId="33" borderId="54" xfId="42" applyFont="1" applyFill="1" applyBorder="1" applyAlignment="1">
      <alignment vertical="center"/>
    </xf>
    <xf numFmtId="164" fontId="31" fillId="0" borderId="46" xfId="0" applyNumberFormat="1" applyFont="1" applyFill="1" applyBorder="1" applyAlignment="1">
      <alignment horizontal="center" vertical="center"/>
    </xf>
    <xf numFmtId="164" fontId="23" fillId="35" borderId="47" xfId="42" applyNumberFormat="1" applyFont="1" applyFill="1" applyBorder="1" applyAlignment="1" applyProtection="1">
      <alignment horizontal="center" vertical="center"/>
      <protection locked="0"/>
    </xf>
    <xf numFmtId="164" fontId="23" fillId="35" borderId="14" xfId="42" applyNumberFormat="1" applyFont="1" applyFill="1" applyBorder="1" applyAlignment="1" applyProtection="1">
      <alignment horizontal="center" vertical="center"/>
      <protection locked="0"/>
    </xf>
    <xf numFmtId="164" fontId="31" fillId="0" borderId="23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0" fontId="20" fillId="33" borderId="23" xfId="42" applyFont="1" applyFill="1" applyBorder="1" applyAlignment="1">
      <alignment horizontal="center" vertical="center"/>
    </xf>
    <xf numFmtId="164" fontId="19" fillId="34" borderId="15" xfId="42" applyNumberFormat="1" applyFont="1" applyFill="1" applyBorder="1" applyAlignment="1">
      <alignment horizontal="center" vertical="center"/>
    </xf>
    <xf numFmtId="164" fontId="23" fillId="35" borderId="23" xfId="42" applyNumberFormat="1" applyFont="1" applyFill="1" applyBorder="1" applyAlignment="1" applyProtection="1">
      <alignment horizontal="center" vertical="center"/>
      <protection locked="0"/>
    </xf>
    <xf numFmtId="0" fontId="32" fillId="33" borderId="21" xfId="42" applyFont="1" applyFill="1" applyBorder="1"/>
    <xf numFmtId="0" fontId="19" fillId="33" borderId="47" xfId="42" applyFont="1" applyFill="1" applyBorder="1" applyAlignment="1">
      <alignment horizontal="left" vertical="center"/>
    </xf>
    <xf numFmtId="0" fontId="33" fillId="0" borderId="48" xfId="0" applyNumberFormat="1" applyFont="1" applyFill="1" applyBorder="1"/>
    <xf numFmtId="0" fontId="33" fillId="0" borderId="49" xfId="0" applyNumberFormat="1" applyFont="1" applyFill="1" applyBorder="1"/>
    <xf numFmtId="0" fontId="33" fillId="0" borderId="13" xfId="0" applyNumberFormat="1" applyFont="1" applyFill="1" applyBorder="1"/>
    <xf numFmtId="0" fontId="33" fillId="0" borderId="12" xfId="0" applyNumberFormat="1" applyFont="1" applyFill="1" applyBorder="1"/>
    <xf numFmtId="0" fontId="19" fillId="0" borderId="0" xfId="0" applyFont="1" applyAlignment="1">
      <alignment horizontal="left" vertical="center"/>
    </xf>
    <xf numFmtId="0" fontId="19" fillId="33" borderId="14" xfId="42" applyFont="1" applyFill="1" applyBorder="1" applyAlignment="1">
      <alignment horizontal="left" vertical="center" wrapText="1"/>
    </xf>
    <xf numFmtId="0" fontId="19" fillId="33" borderId="13" xfId="42" applyFont="1" applyFill="1" applyBorder="1" applyAlignment="1">
      <alignment horizontal="left" vertical="center" wrapText="1"/>
    </xf>
    <xf numFmtId="0" fontId="19" fillId="33" borderId="12" xfId="42" applyFont="1" applyFill="1" applyBorder="1" applyAlignment="1">
      <alignment horizontal="left" vertical="center" wrapText="1"/>
    </xf>
    <xf numFmtId="0" fontId="21" fillId="34" borderId="16" xfId="42" applyFont="1" applyFill="1" applyBorder="1" applyAlignment="1">
      <alignment horizontal="center" vertical="center"/>
    </xf>
    <xf numFmtId="0" fontId="20" fillId="34" borderId="51" xfId="42" applyFont="1" applyFill="1" applyBorder="1" applyAlignment="1">
      <alignment horizontal="center" vertical="center"/>
    </xf>
    <xf numFmtId="0" fontId="20" fillId="34" borderId="52" xfId="42" applyFont="1" applyFill="1" applyBorder="1" applyAlignment="1">
      <alignment horizontal="center" vertical="center"/>
    </xf>
    <xf numFmtId="0" fontId="25" fillId="33" borderId="24" xfId="42" applyFont="1" applyFill="1" applyBorder="1" applyAlignment="1">
      <alignment vertical="center"/>
    </xf>
    <xf numFmtId="0" fontId="25" fillId="33" borderId="23" xfId="42" applyFont="1" applyFill="1" applyBorder="1" applyAlignment="1">
      <alignment vertical="center"/>
    </xf>
    <xf numFmtId="0" fontId="25" fillId="33" borderId="31" xfId="42" applyFont="1" applyFill="1" applyBorder="1" applyAlignment="1">
      <alignment vertical="center"/>
    </xf>
    <xf numFmtId="0" fontId="25" fillId="33" borderId="13" xfId="42" applyFont="1" applyFill="1" applyBorder="1" applyAlignment="1">
      <alignment vertical="center"/>
    </xf>
    <xf numFmtId="0" fontId="20" fillId="34" borderId="38" xfId="42" applyFont="1" applyFill="1" applyBorder="1" applyAlignment="1">
      <alignment horizontal="center" vertical="center"/>
    </xf>
    <xf numFmtId="0" fontId="25" fillId="33" borderId="25" xfId="42" applyFont="1" applyFill="1" applyBorder="1" applyAlignment="1">
      <alignment vertical="center"/>
    </xf>
    <xf numFmtId="0" fontId="25" fillId="33" borderId="29" xfId="42" applyFont="1" applyFill="1" applyBorder="1" applyAlignment="1">
      <alignment vertical="center"/>
    </xf>
    <xf numFmtId="0" fontId="25" fillId="33" borderId="20" xfId="42" applyFont="1" applyFill="1" applyBorder="1" applyAlignment="1">
      <alignment vertical="center"/>
    </xf>
    <xf numFmtId="0" fontId="25" fillId="33" borderId="41" xfId="42" applyFont="1" applyFill="1" applyBorder="1" applyAlignment="1">
      <alignment vertical="center"/>
    </xf>
    <xf numFmtId="0" fontId="25" fillId="33" borderId="53" xfId="42" applyFont="1" applyFill="1" applyBorder="1" applyAlignment="1">
      <alignment vertical="center"/>
    </xf>
    <xf numFmtId="0" fontId="25" fillId="33" borderId="14" xfId="42" applyFont="1" applyFill="1" applyBorder="1" applyAlignment="1">
      <alignment vertical="center"/>
    </xf>
    <xf numFmtId="0" fontId="25" fillId="33" borderId="30" xfId="42" applyFont="1" applyFill="1" applyBorder="1" applyAlignment="1">
      <alignment vertical="center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27" fillId="33" borderId="34" xfId="42" applyFont="1" applyFill="1" applyBorder="1" applyAlignment="1" applyProtection="1">
      <alignment horizontal="left"/>
      <protection locked="0"/>
    </xf>
    <xf numFmtId="0" fontId="30" fillId="0" borderId="34" xfId="42" applyFont="1" applyBorder="1" applyAlignment="1" applyProtection="1">
      <alignment horizontal="left"/>
      <protection locked="0"/>
    </xf>
    <xf numFmtId="0" fontId="27" fillId="33" borderId="0" xfId="42" applyFont="1" applyFill="1" applyAlignment="1">
      <alignment horizontal="left"/>
    </xf>
    <xf numFmtId="0" fontId="30" fillId="0" borderId="0" xfId="42" applyFont="1" applyAlignment="1">
      <alignment horizontal="left"/>
    </xf>
    <xf numFmtId="165" fontId="19" fillId="33" borderId="0" xfId="42" applyNumberFormat="1" applyFont="1" applyFill="1" applyAlignment="1" applyProtection="1">
      <alignment horizontal="left"/>
      <protection locked="0"/>
    </xf>
    <xf numFmtId="0" fontId="19" fillId="0" borderId="0" xfId="42" applyFont="1" applyAlignment="1" applyProtection="1">
      <alignment horizontal="left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830904</xdr:colOff>
      <xdr:row>0</xdr:row>
      <xdr:rowOff>50665</xdr:rowOff>
    </xdr:from>
    <xdr:ext cx="4900985" cy="2703642"/>
    <xdr:pic>
      <xdr:nvPicPr>
        <xdr:cNvPr id="2" name="Afbeelding 4" descr="11233055_10153222707120502_108404164_o.jpg">
          <a:extLst>
            <a:ext uri="{FF2B5EF4-FFF2-40B4-BE49-F238E27FC236}">
              <a16:creationId xmlns:a16="http://schemas.microsoft.com/office/drawing/2014/main" id="{2CDB9ABD-8985-4B6E-A8EF-9B64F0848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638" r="2422"/>
        <a:stretch>
          <a:fillRect/>
        </a:stretch>
      </xdr:blipFill>
      <xdr:spPr>
        <a:xfrm>
          <a:off x="2564454" y="50665"/>
          <a:ext cx="4900985" cy="2703642"/>
        </a:xfrm>
        <a:prstGeom prst="rect">
          <a:avLst/>
        </a:prstGeom>
        <a:ln>
          <a:noFill/>
        </a:ln>
        <a:effectLst>
          <a:softEdge rad="317500"/>
        </a:effectLst>
      </xdr:spPr>
    </xdr:pic>
    <xdr:clientData/>
  </xdr:oneCellAnchor>
  <xdr:oneCellAnchor>
    <xdr:from>
      <xdr:col>1</xdr:col>
      <xdr:colOff>40531</xdr:colOff>
      <xdr:row>0</xdr:row>
      <xdr:rowOff>273589</xdr:rowOff>
    </xdr:from>
    <xdr:ext cx="1655052" cy="1615840"/>
    <xdr:pic>
      <xdr:nvPicPr>
        <xdr:cNvPr id="3" name="Afbeelding 3" descr="MG-logo LOS.jpg">
          <a:extLst>
            <a:ext uri="{FF2B5EF4-FFF2-40B4-BE49-F238E27FC236}">
              <a16:creationId xmlns:a16="http://schemas.microsoft.com/office/drawing/2014/main" id="{A0C39C2E-1F60-459F-BB45-DE982F2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881" y="159289"/>
          <a:ext cx="1655052" cy="1615840"/>
        </a:xfrm>
        <a:prstGeom prst="rect">
          <a:avLst/>
        </a:prstGeom>
      </xdr:spPr>
    </xdr:pic>
    <xdr:clientData/>
  </xdr:oneCellAnchor>
  <xdr:twoCellAnchor editAs="oneCell">
    <xdr:from>
      <xdr:col>5</xdr:col>
      <xdr:colOff>1391191</xdr:colOff>
      <xdr:row>28</xdr:row>
      <xdr:rowOff>88024</xdr:rowOff>
    </xdr:from>
    <xdr:to>
      <xdr:col>5</xdr:col>
      <xdr:colOff>1827517</xdr:colOff>
      <xdr:row>28</xdr:row>
      <xdr:rowOff>424373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8209EA-7B3B-4F57-8D61-1C52686A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414" y="13010950"/>
          <a:ext cx="436326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1398353</xdr:colOff>
      <xdr:row>38</xdr:row>
      <xdr:rowOff>27225</xdr:rowOff>
    </xdr:from>
    <xdr:to>
      <xdr:col>5</xdr:col>
      <xdr:colOff>1780839</xdr:colOff>
      <xdr:row>38</xdr:row>
      <xdr:rowOff>425586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3D3927-C91B-42E4-A5B9-7C90CB07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6199" y="17851135"/>
          <a:ext cx="382486" cy="398361"/>
        </a:xfrm>
        <a:prstGeom prst="rect">
          <a:avLst/>
        </a:prstGeom>
      </xdr:spPr>
    </xdr:pic>
    <xdr:clientData/>
  </xdr:twoCellAnchor>
  <xdr:twoCellAnchor editAs="oneCell">
    <xdr:from>
      <xdr:col>5</xdr:col>
      <xdr:colOff>1371127</xdr:colOff>
      <xdr:row>39</xdr:row>
      <xdr:rowOff>57623</xdr:rowOff>
    </xdr:from>
    <xdr:to>
      <xdr:col>5</xdr:col>
      <xdr:colOff>1810628</xdr:colOff>
      <xdr:row>39</xdr:row>
      <xdr:rowOff>387622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A867D5-2AE5-41AA-87DC-7998F8DD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973" y="18327384"/>
          <a:ext cx="439501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1378087</xdr:colOff>
      <xdr:row>42</xdr:row>
      <xdr:rowOff>44316</xdr:rowOff>
    </xdr:from>
    <xdr:to>
      <xdr:col>5</xdr:col>
      <xdr:colOff>1770098</xdr:colOff>
      <xdr:row>43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DECEC0-EF71-476B-9ED3-3C8FBCD8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5933" y="19651630"/>
          <a:ext cx="392011" cy="401536"/>
        </a:xfrm>
        <a:prstGeom prst="rect">
          <a:avLst/>
        </a:prstGeom>
      </xdr:spPr>
    </xdr:pic>
    <xdr:clientData/>
  </xdr:twoCellAnchor>
  <xdr:twoCellAnchor editAs="oneCell">
    <xdr:from>
      <xdr:col>5</xdr:col>
      <xdr:colOff>1334379</xdr:colOff>
      <xdr:row>77</xdr:row>
      <xdr:rowOff>47490</xdr:rowOff>
    </xdr:from>
    <xdr:to>
      <xdr:col>5</xdr:col>
      <xdr:colOff>1770705</xdr:colOff>
      <xdr:row>77</xdr:row>
      <xdr:rowOff>383839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610AFCA-D023-4910-B94F-EA2CA1009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225" y="35259591"/>
          <a:ext cx="436326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1425372</xdr:colOff>
      <xdr:row>73</xdr:row>
      <xdr:rowOff>27021</xdr:rowOff>
    </xdr:from>
    <xdr:to>
      <xdr:col>5</xdr:col>
      <xdr:colOff>1817383</xdr:colOff>
      <xdr:row>73</xdr:row>
      <xdr:rowOff>428557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47AAB0A-5B1E-4263-BEBB-030B490E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595" y="33013244"/>
          <a:ext cx="392011" cy="401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topLeftCell="A37" zoomScale="94" zoomScaleNormal="94" workbookViewId="0">
      <selection activeCell="D82" sqref="D82"/>
    </sheetView>
  </sheetViews>
  <sheetFormatPr defaultColWidth="9.1796875" defaultRowHeight="12.5" x14ac:dyDescent="0.25"/>
  <cols>
    <col min="1" max="1" width="6.54296875" style="1" customWidth="1"/>
    <col min="2" max="2" width="8" style="1" customWidth="1"/>
    <col min="3" max="3" width="7.54296875" style="1" customWidth="1"/>
    <col min="4" max="4" width="20.1796875" style="1" customWidth="1"/>
    <col min="5" max="5" width="20.81640625" style="1" customWidth="1"/>
    <col min="6" max="6" width="26.1796875" style="1" customWidth="1"/>
    <col min="7" max="7" width="7.7265625" style="1" customWidth="1"/>
    <col min="8" max="8" width="8.7265625" style="1" customWidth="1"/>
    <col min="9" max="16384" width="9.1796875" style="1"/>
  </cols>
  <sheetData>
    <row r="1" spans="1:8" ht="23" x14ac:dyDescent="0.5">
      <c r="A1" s="36"/>
      <c r="B1" s="33"/>
      <c r="C1" s="35"/>
      <c r="D1" s="34"/>
      <c r="E1" s="99"/>
      <c r="F1" s="100"/>
      <c r="G1" s="33"/>
      <c r="H1" s="32"/>
    </row>
    <row r="2" spans="1:8" ht="20" x14ac:dyDescent="0.4">
      <c r="A2" s="31"/>
      <c r="C2" s="30"/>
      <c r="D2" s="29"/>
      <c r="E2" s="101"/>
      <c r="F2" s="102"/>
      <c r="H2" s="27"/>
    </row>
    <row r="3" spans="1:8" ht="20" x14ac:dyDescent="0.4">
      <c r="A3" s="31"/>
      <c r="C3" s="30"/>
      <c r="D3" s="29"/>
      <c r="E3" s="101"/>
      <c r="F3" s="102"/>
      <c r="H3" s="27"/>
    </row>
    <row r="4" spans="1:8" ht="63" customHeight="1" x14ac:dyDescent="0.35">
      <c r="A4" s="31"/>
      <c r="C4" s="30"/>
      <c r="D4" s="29"/>
      <c r="E4" s="103"/>
      <c r="F4" s="104"/>
      <c r="H4" s="27"/>
    </row>
    <row r="5" spans="1:8" ht="117.75" customHeight="1" x14ac:dyDescent="0.65">
      <c r="A5" s="72" t="s">
        <v>36</v>
      </c>
      <c r="C5" s="30"/>
      <c r="D5" s="29"/>
      <c r="F5" s="28"/>
      <c r="H5" s="27"/>
    </row>
    <row r="6" spans="1:8" ht="52.5" customHeight="1" x14ac:dyDescent="0.25">
      <c r="A6" s="26" t="s">
        <v>32</v>
      </c>
      <c r="B6" s="22"/>
      <c r="C6" s="25"/>
      <c r="D6" s="22"/>
      <c r="E6" s="24" t="s">
        <v>34</v>
      </c>
      <c r="F6" s="23" t="s">
        <v>30</v>
      </c>
      <c r="G6" s="22"/>
      <c r="H6" s="21"/>
    </row>
    <row r="7" spans="1:8" ht="20.149999999999999" customHeight="1" x14ac:dyDescent="0.25">
      <c r="A7" s="87" t="s">
        <v>29</v>
      </c>
      <c r="B7" s="88"/>
      <c r="C7" s="88"/>
      <c r="D7" s="20" t="s">
        <v>28</v>
      </c>
      <c r="E7" s="19" t="s">
        <v>27</v>
      </c>
      <c r="F7" s="95" t="s">
        <v>26</v>
      </c>
      <c r="G7" s="88"/>
      <c r="H7" s="96"/>
    </row>
    <row r="8" spans="1:8" ht="20.149999999999999" customHeight="1" x14ac:dyDescent="0.25">
      <c r="A8" s="87" t="s">
        <v>25</v>
      </c>
      <c r="B8" s="88"/>
      <c r="C8" s="88"/>
      <c r="D8" s="20" t="s">
        <v>24</v>
      </c>
      <c r="E8" s="19" t="s">
        <v>23</v>
      </c>
      <c r="F8" s="95" t="s">
        <v>22</v>
      </c>
      <c r="G8" s="88"/>
      <c r="H8" s="96"/>
    </row>
    <row r="9" spans="1:8" ht="20.149999999999999" customHeight="1" x14ac:dyDescent="0.25">
      <c r="A9" s="85" t="s">
        <v>21</v>
      </c>
      <c r="B9" s="86"/>
      <c r="C9" s="86"/>
      <c r="D9" s="20" t="s">
        <v>20</v>
      </c>
      <c r="E9" s="19" t="s">
        <v>19</v>
      </c>
      <c r="F9" s="95" t="s">
        <v>18</v>
      </c>
      <c r="G9" s="88"/>
      <c r="H9" s="96"/>
    </row>
    <row r="10" spans="1:8" ht="20.149999999999999" customHeight="1" thickBot="1" x14ac:dyDescent="0.3">
      <c r="A10" s="90" t="s">
        <v>17</v>
      </c>
      <c r="B10" s="91"/>
      <c r="C10" s="91"/>
      <c r="D10" s="37" t="s">
        <v>16</v>
      </c>
      <c r="E10" s="52" t="s">
        <v>15</v>
      </c>
      <c r="F10" s="92" t="s">
        <v>14</v>
      </c>
      <c r="G10" s="93"/>
      <c r="H10" s="94"/>
    </row>
    <row r="11" spans="1:8" ht="20.149999999999999" customHeight="1" x14ac:dyDescent="0.25">
      <c r="A11" s="53" t="s">
        <v>13</v>
      </c>
      <c r="B11" s="54"/>
      <c r="C11" s="54"/>
      <c r="D11" s="54"/>
      <c r="E11" s="54"/>
      <c r="F11" s="54"/>
      <c r="G11" s="54"/>
      <c r="H11" s="55"/>
    </row>
    <row r="12" spans="1:8" ht="20.149999999999999" customHeight="1" x14ac:dyDescent="0.25">
      <c r="A12" s="56" t="s">
        <v>12</v>
      </c>
      <c r="B12" s="57"/>
      <c r="C12" s="57"/>
      <c r="D12" s="57"/>
      <c r="E12" s="57"/>
      <c r="F12" s="57"/>
      <c r="G12" s="57"/>
      <c r="H12" s="58"/>
    </row>
    <row r="13" spans="1:8" ht="43.5" customHeight="1" x14ac:dyDescent="0.25">
      <c r="A13" s="59" t="s">
        <v>33</v>
      </c>
      <c r="B13" s="57"/>
      <c r="C13" s="57"/>
      <c r="D13" s="57"/>
      <c r="E13" s="57"/>
      <c r="F13" s="57"/>
      <c r="G13" s="57"/>
      <c r="H13" s="58"/>
    </row>
    <row r="14" spans="1:8" ht="65.25" customHeight="1" thickBot="1" x14ac:dyDescent="0.3">
      <c r="A14" s="60" t="s">
        <v>11</v>
      </c>
      <c r="B14" s="61"/>
      <c r="C14" s="61"/>
      <c r="D14" s="61"/>
      <c r="E14" s="61"/>
      <c r="F14" s="62" t="s">
        <v>10</v>
      </c>
      <c r="G14" s="61"/>
      <c r="H14" s="63"/>
    </row>
    <row r="15" spans="1:8" ht="35.15" customHeight="1" thickBot="1" x14ac:dyDescent="0.3">
      <c r="A15" s="45" t="s">
        <v>9</v>
      </c>
      <c r="B15" s="44" t="s">
        <v>8</v>
      </c>
      <c r="C15" s="46" t="s">
        <v>7</v>
      </c>
      <c r="D15" s="89" t="s">
        <v>6</v>
      </c>
      <c r="E15" s="89"/>
      <c r="F15" s="89"/>
      <c r="G15" s="46" t="s">
        <v>5</v>
      </c>
      <c r="H15" s="47" t="s">
        <v>4</v>
      </c>
    </row>
    <row r="16" spans="1:8" ht="35.15" customHeight="1" x14ac:dyDescent="0.35">
      <c r="A16" s="48">
        <v>1</v>
      </c>
      <c r="B16" s="64">
        <v>0</v>
      </c>
      <c r="C16" s="65"/>
      <c r="D16" s="73" t="s">
        <v>35</v>
      </c>
      <c r="E16" s="74"/>
      <c r="F16" s="75"/>
      <c r="G16" s="49">
        <v>0</v>
      </c>
      <c r="H16" s="50">
        <v>0</v>
      </c>
    </row>
    <row r="17" spans="1:8" ht="35.15" customHeight="1" x14ac:dyDescent="0.35">
      <c r="A17" s="14">
        <f t="shared" ref="A17:A46" si="0">SUM(A16+1)</f>
        <v>2</v>
      </c>
      <c r="B17" s="67">
        <v>0.06</v>
      </c>
      <c r="C17" s="66">
        <f>B17-B16</f>
        <v>0.06</v>
      </c>
      <c r="D17" s="9" t="s">
        <v>42</v>
      </c>
      <c r="E17" s="76"/>
      <c r="F17" s="77"/>
      <c r="G17" s="39">
        <f t="shared" ref="G17:G46" si="1">B17*0.625</f>
        <v>3.7499999999999999E-2</v>
      </c>
      <c r="H17" s="13">
        <f t="shared" ref="H17:H46" si="2">C17*0.625</f>
        <v>3.7499999999999999E-2</v>
      </c>
    </row>
    <row r="18" spans="1:8" ht="35.15" customHeight="1" x14ac:dyDescent="0.35">
      <c r="A18" s="14">
        <f t="shared" si="0"/>
        <v>3</v>
      </c>
      <c r="B18" s="67">
        <v>0.31</v>
      </c>
      <c r="C18" s="66">
        <f t="shared" ref="C18:C79" si="3">B18-B17</f>
        <v>0.25</v>
      </c>
      <c r="D18" s="9" t="s">
        <v>45</v>
      </c>
      <c r="E18" s="76"/>
      <c r="F18" s="77"/>
      <c r="G18" s="39">
        <f t="shared" si="1"/>
        <v>0.19375000000000001</v>
      </c>
      <c r="H18" s="13">
        <f t="shared" si="2"/>
        <v>0.15625</v>
      </c>
    </row>
    <row r="19" spans="1:8" ht="35.15" customHeight="1" x14ac:dyDescent="0.35">
      <c r="A19" s="14">
        <f t="shared" si="0"/>
        <v>4</v>
      </c>
      <c r="B19" s="67">
        <v>0.68</v>
      </c>
      <c r="C19" s="66">
        <f t="shared" si="3"/>
        <v>0.37000000000000005</v>
      </c>
      <c r="D19" s="9" t="s">
        <v>46</v>
      </c>
      <c r="E19" s="76"/>
      <c r="F19" s="77"/>
      <c r="G19" s="39">
        <f t="shared" si="1"/>
        <v>0.42500000000000004</v>
      </c>
      <c r="H19" s="13">
        <f t="shared" si="2"/>
        <v>0.23125000000000004</v>
      </c>
    </row>
    <row r="20" spans="1:8" ht="35.15" customHeight="1" x14ac:dyDescent="0.35">
      <c r="A20" s="14">
        <f t="shared" si="0"/>
        <v>5</v>
      </c>
      <c r="B20" s="67">
        <v>0.88</v>
      </c>
      <c r="C20" s="66">
        <f t="shared" si="3"/>
        <v>0.19999999999999996</v>
      </c>
      <c r="D20" s="9" t="s">
        <v>47</v>
      </c>
      <c r="E20" s="76"/>
      <c r="F20" s="77"/>
      <c r="G20" s="39">
        <f t="shared" si="1"/>
        <v>0.55000000000000004</v>
      </c>
      <c r="H20" s="13">
        <f t="shared" si="2"/>
        <v>0.12499999999999997</v>
      </c>
    </row>
    <row r="21" spans="1:8" ht="35.15" customHeight="1" x14ac:dyDescent="0.35">
      <c r="A21" s="14">
        <f t="shared" si="0"/>
        <v>6</v>
      </c>
      <c r="B21" s="67">
        <v>2.2799999999999998</v>
      </c>
      <c r="C21" s="66">
        <f t="shared" si="3"/>
        <v>1.4</v>
      </c>
      <c r="D21" s="9" t="s">
        <v>87</v>
      </c>
      <c r="E21" s="76"/>
      <c r="F21" s="77"/>
      <c r="G21" s="39">
        <f t="shared" si="1"/>
        <v>1.4249999999999998</v>
      </c>
      <c r="H21" s="13">
        <f t="shared" si="2"/>
        <v>0.875</v>
      </c>
    </row>
    <row r="22" spans="1:8" ht="35.15" customHeight="1" x14ac:dyDescent="0.35">
      <c r="A22" s="14">
        <f t="shared" si="0"/>
        <v>7</v>
      </c>
      <c r="B22" s="67">
        <v>3.5</v>
      </c>
      <c r="C22" s="66">
        <f t="shared" si="3"/>
        <v>1.2200000000000002</v>
      </c>
      <c r="D22" s="9" t="s">
        <v>91</v>
      </c>
      <c r="E22" s="76"/>
      <c r="F22" s="77"/>
      <c r="G22" s="39">
        <f t="shared" si="1"/>
        <v>2.1875</v>
      </c>
      <c r="H22" s="13">
        <f t="shared" si="2"/>
        <v>0.76250000000000018</v>
      </c>
    </row>
    <row r="23" spans="1:8" ht="35.15" customHeight="1" x14ac:dyDescent="0.35">
      <c r="A23" s="14">
        <f t="shared" si="0"/>
        <v>8</v>
      </c>
      <c r="B23" s="67">
        <v>3.79</v>
      </c>
      <c r="C23" s="66">
        <f t="shared" si="3"/>
        <v>0.29000000000000004</v>
      </c>
      <c r="D23" s="9" t="s">
        <v>88</v>
      </c>
      <c r="E23" s="76"/>
      <c r="F23" s="77"/>
      <c r="G23" s="39">
        <f t="shared" si="1"/>
        <v>2.3687499999999999</v>
      </c>
      <c r="H23" s="13">
        <f t="shared" si="2"/>
        <v>0.18125000000000002</v>
      </c>
    </row>
    <row r="24" spans="1:8" ht="35.15" customHeight="1" x14ac:dyDescent="0.35">
      <c r="A24" s="14">
        <f t="shared" si="0"/>
        <v>9</v>
      </c>
      <c r="B24" s="67">
        <v>3.92</v>
      </c>
      <c r="C24" s="66">
        <f t="shared" si="3"/>
        <v>0.12999999999999989</v>
      </c>
      <c r="D24" s="9" t="s">
        <v>92</v>
      </c>
      <c r="E24" s="76"/>
      <c r="F24" s="77"/>
      <c r="G24" s="39">
        <f t="shared" si="1"/>
        <v>2.4500000000000002</v>
      </c>
      <c r="H24" s="13">
        <f t="shared" si="2"/>
        <v>8.1249999999999933E-2</v>
      </c>
    </row>
    <row r="25" spans="1:8" ht="35.15" customHeight="1" x14ac:dyDescent="0.35">
      <c r="A25" s="14">
        <f t="shared" si="0"/>
        <v>10</v>
      </c>
      <c r="B25" s="67">
        <v>4.87</v>
      </c>
      <c r="C25" s="66">
        <f t="shared" si="3"/>
        <v>0.95000000000000018</v>
      </c>
      <c r="D25" s="9" t="s">
        <v>93</v>
      </c>
      <c r="E25" s="76"/>
      <c r="F25" s="77"/>
      <c r="G25" s="39">
        <f t="shared" si="1"/>
        <v>3.0437500000000002</v>
      </c>
      <c r="H25" s="13">
        <f t="shared" si="2"/>
        <v>0.59375000000000011</v>
      </c>
    </row>
    <row r="26" spans="1:8" ht="35.15" customHeight="1" x14ac:dyDescent="0.35">
      <c r="A26" s="14">
        <f t="shared" si="0"/>
        <v>11</v>
      </c>
      <c r="B26" s="67">
        <v>5.61</v>
      </c>
      <c r="C26" s="66">
        <f t="shared" si="3"/>
        <v>0.74000000000000021</v>
      </c>
      <c r="D26" s="9" t="s">
        <v>38</v>
      </c>
      <c r="E26" s="76"/>
      <c r="F26" s="77"/>
      <c r="G26" s="39">
        <f t="shared" si="1"/>
        <v>3.5062500000000001</v>
      </c>
      <c r="H26" s="13">
        <f t="shared" si="2"/>
        <v>0.46250000000000013</v>
      </c>
    </row>
    <row r="27" spans="1:8" ht="35.15" customHeight="1" x14ac:dyDescent="0.35">
      <c r="A27" s="14">
        <f t="shared" si="0"/>
        <v>12</v>
      </c>
      <c r="B27" s="67">
        <v>7.3</v>
      </c>
      <c r="C27" s="66">
        <f t="shared" si="3"/>
        <v>1.6899999999999995</v>
      </c>
      <c r="D27" s="9" t="s">
        <v>89</v>
      </c>
      <c r="E27" s="76"/>
      <c r="F27" s="77"/>
      <c r="G27" s="39">
        <f t="shared" si="1"/>
        <v>4.5625</v>
      </c>
      <c r="H27" s="13">
        <f t="shared" si="2"/>
        <v>1.0562499999999997</v>
      </c>
    </row>
    <row r="28" spans="1:8" ht="35.15" customHeight="1" x14ac:dyDescent="0.35">
      <c r="A28" s="14">
        <f t="shared" si="0"/>
        <v>13</v>
      </c>
      <c r="B28" s="67">
        <v>8.16</v>
      </c>
      <c r="C28" s="66">
        <f t="shared" si="3"/>
        <v>0.86000000000000032</v>
      </c>
      <c r="D28" s="9" t="s">
        <v>94</v>
      </c>
      <c r="E28" s="76"/>
      <c r="F28" s="77"/>
      <c r="G28" s="39">
        <f t="shared" si="1"/>
        <v>5.0999999999999996</v>
      </c>
      <c r="H28" s="13">
        <f t="shared" si="2"/>
        <v>0.5375000000000002</v>
      </c>
    </row>
    <row r="29" spans="1:8" ht="35" customHeight="1" x14ac:dyDescent="0.35">
      <c r="A29" s="14">
        <f t="shared" si="0"/>
        <v>14</v>
      </c>
      <c r="B29" s="68">
        <v>8.3000000000000007</v>
      </c>
      <c r="C29" s="66">
        <f t="shared" si="3"/>
        <v>0.14000000000000057</v>
      </c>
      <c r="D29" s="9" t="s">
        <v>0</v>
      </c>
      <c r="E29" s="76"/>
      <c r="F29" s="77"/>
      <c r="G29" s="39">
        <f t="shared" si="1"/>
        <v>5.1875</v>
      </c>
      <c r="H29" s="13">
        <f t="shared" si="2"/>
        <v>8.7500000000000355E-2</v>
      </c>
    </row>
    <row r="30" spans="1:8" ht="35.15" customHeight="1" x14ac:dyDescent="0.35">
      <c r="A30" s="14">
        <f t="shared" si="0"/>
        <v>15</v>
      </c>
      <c r="B30" s="67">
        <v>9.7200000000000006</v>
      </c>
      <c r="C30" s="66">
        <f t="shared" si="3"/>
        <v>1.42</v>
      </c>
      <c r="D30" s="9" t="s">
        <v>90</v>
      </c>
      <c r="E30" s="76"/>
      <c r="F30" s="77"/>
      <c r="G30" s="39">
        <f t="shared" si="1"/>
        <v>6.0750000000000002</v>
      </c>
      <c r="H30" s="13">
        <f t="shared" si="2"/>
        <v>0.88749999999999996</v>
      </c>
    </row>
    <row r="31" spans="1:8" ht="35.15" customHeight="1" x14ac:dyDescent="0.35">
      <c r="A31" s="14">
        <f t="shared" si="0"/>
        <v>16</v>
      </c>
      <c r="B31" s="68">
        <v>11.15</v>
      </c>
      <c r="C31" s="66">
        <f t="shared" si="3"/>
        <v>1.4299999999999997</v>
      </c>
      <c r="D31" s="9" t="s">
        <v>48</v>
      </c>
      <c r="E31" s="76"/>
      <c r="F31" s="77"/>
      <c r="G31" s="39">
        <f t="shared" si="1"/>
        <v>6.96875</v>
      </c>
      <c r="H31" s="13">
        <f t="shared" si="2"/>
        <v>0.89374999999999982</v>
      </c>
    </row>
    <row r="32" spans="1:8" ht="35.15" customHeight="1" x14ac:dyDescent="0.35">
      <c r="A32" s="15">
        <f t="shared" si="0"/>
        <v>17</v>
      </c>
      <c r="B32" s="67">
        <v>11.27</v>
      </c>
      <c r="C32" s="66">
        <f t="shared" si="3"/>
        <v>0.11999999999999922</v>
      </c>
      <c r="D32" s="9" t="s">
        <v>69</v>
      </c>
      <c r="E32" s="76"/>
      <c r="F32" s="77"/>
      <c r="G32" s="40">
        <f t="shared" si="1"/>
        <v>7.0437499999999993</v>
      </c>
      <c r="H32" s="18">
        <f t="shared" si="2"/>
        <v>7.4999999999999512E-2</v>
      </c>
    </row>
    <row r="33" spans="1:8" ht="35.15" customHeight="1" x14ac:dyDescent="0.35">
      <c r="A33" s="14">
        <f t="shared" si="0"/>
        <v>18</v>
      </c>
      <c r="B33" s="67">
        <v>12.6</v>
      </c>
      <c r="C33" s="66">
        <f t="shared" si="3"/>
        <v>1.33</v>
      </c>
      <c r="D33" s="9" t="s">
        <v>49</v>
      </c>
      <c r="E33" s="76"/>
      <c r="F33" s="77"/>
      <c r="G33" s="39">
        <f t="shared" si="1"/>
        <v>7.875</v>
      </c>
      <c r="H33" s="13">
        <f t="shared" si="2"/>
        <v>0.83125000000000004</v>
      </c>
    </row>
    <row r="34" spans="1:8" ht="35.15" customHeight="1" x14ac:dyDescent="0.35">
      <c r="A34" s="14">
        <f t="shared" si="0"/>
        <v>19</v>
      </c>
      <c r="B34" s="67">
        <v>13.9</v>
      </c>
      <c r="C34" s="66">
        <f t="shared" si="3"/>
        <v>1.3000000000000007</v>
      </c>
      <c r="D34" s="9" t="s">
        <v>70</v>
      </c>
      <c r="E34" s="76"/>
      <c r="F34" s="77"/>
      <c r="G34" s="39">
        <f t="shared" si="1"/>
        <v>8.6875</v>
      </c>
      <c r="H34" s="13">
        <f t="shared" si="2"/>
        <v>0.81250000000000044</v>
      </c>
    </row>
    <row r="35" spans="1:8" ht="35.15" customHeight="1" x14ac:dyDescent="0.35">
      <c r="A35" s="14">
        <f t="shared" si="0"/>
        <v>20</v>
      </c>
      <c r="B35" s="67">
        <v>14.71</v>
      </c>
      <c r="C35" s="66">
        <f t="shared" si="3"/>
        <v>0.8100000000000005</v>
      </c>
      <c r="D35" s="9" t="s">
        <v>50</v>
      </c>
      <c r="E35" s="76"/>
      <c r="F35" s="77"/>
      <c r="G35" s="39">
        <f t="shared" si="1"/>
        <v>9.1937500000000014</v>
      </c>
      <c r="H35" s="13">
        <f t="shared" si="2"/>
        <v>0.50625000000000031</v>
      </c>
    </row>
    <row r="36" spans="1:8" ht="35.15" customHeight="1" x14ac:dyDescent="0.35">
      <c r="A36" s="14">
        <f t="shared" si="0"/>
        <v>21</v>
      </c>
      <c r="B36" s="67">
        <v>15.74</v>
      </c>
      <c r="C36" s="66">
        <f t="shared" si="3"/>
        <v>1.0299999999999994</v>
      </c>
      <c r="D36" s="9" t="s">
        <v>95</v>
      </c>
      <c r="E36" s="76"/>
      <c r="F36" s="77"/>
      <c r="G36" s="39">
        <f t="shared" si="1"/>
        <v>9.8375000000000004</v>
      </c>
      <c r="H36" s="13">
        <f t="shared" si="2"/>
        <v>0.6437499999999996</v>
      </c>
    </row>
    <row r="37" spans="1:8" ht="35.15" customHeight="1" x14ac:dyDescent="0.35">
      <c r="A37" s="14">
        <f t="shared" si="0"/>
        <v>22</v>
      </c>
      <c r="B37" s="67">
        <v>16.54</v>
      </c>
      <c r="C37" s="66">
        <f t="shared" si="3"/>
        <v>0.79999999999999893</v>
      </c>
      <c r="D37" s="9" t="s">
        <v>96</v>
      </c>
      <c r="E37" s="76"/>
      <c r="F37" s="77"/>
      <c r="G37" s="39">
        <f t="shared" si="1"/>
        <v>10.337499999999999</v>
      </c>
      <c r="H37" s="13">
        <f t="shared" si="2"/>
        <v>0.49999999999999933</v>
      </c>
    </row>
    <row r="38" spans="1:8" ht="35.15" customHeight="1" x14ac:dyDescent="0.35">
      <c r="A38" s="14">
        <f t="shared" si="0"/>
        <v>23</v>
      </c>
      <c r="B38" s="68">
        <v>18.079999999999998</v>
      </c>
      <c r="C38" s="66">
        <f t="shared" si="3"/>
        <v>1.5399999999999991</v>
      </c>
      <c r="D38" s="9" t="s">
        <v>97</v>
      </c>
      <c r="E38" s="76"/>
      <c r="F38" s="77"/>
      <c r="G38" s="39">
        <f t="shared" si="1"/>
        <v>11.299999999999999</v>
      </c>
      <c r="H38" s="13">
        <f t="shared" si="2"/>
        <v>0.96249999999999947</v>
      </c>
    </row>
    <row r="39" spans="1:8" ht="35.15" customHeight="1" x14ac:dyDescent="0.25">
      <c r="A39" s="14">
        <f t="shared" si="0"/>
        <v>24</v>
      </c>
      <c r="B39" s="67">
        <v>20.28</v>
      </c>
      <c r="C39" s="66">
        <f t="shared" si="3"/>
        <v>2.2000000000000028</v>
      </c>
      <c r="D39" s="79" t="s">
        <v>51</v>
      </c>
      <c r="E39" s="80"/>
      <c r="F39" s="81"/>
      <c r="G39" s="39">
        <f t="shared" si="1"/>
        <v>12.675000000000001</v>
      </c>
      <c r="H39" s="13">
        <f t="shared" si="2"/>
        <v>1.3750000000000018</v>
      </c>
    </row>
    <row r="40" spans="1:8" ht="35.15" customHeight="1" x14ac:dyDescent="0.35">
      <c r="A40" s="14">
        <f t="shared" si="0"/>
        <v>25</v>
      </c>
      <c r="B40" s="67">
        <v>21.05</v>
      </c>
      <c r="C40" s="66">
        <f t="shared" si="3"/>
        <v>0.76999999999999957</v>
      </c>
      <c r="D40" s="9" t="s">
        <v>71</v>
      </c>
      <c r="E40" s="76"/>
      <c r="F40" s="77"/>
      <c r="G40" s="39">
        <f t="shared" si="1"/>
        <v>13.15625</v>
      </c>
      <c r="H40" s="13">
        <f t="shared" si="2"/>
        <v>0.48124999999999973</v>
      </c>
    </row>
    <row r="41" spans="1:8" ht="35.15" customHeight="1" x14ac:dyDescent="0.35">
      <c r="A41" s="14">
        <f t="shared" si="0"/>
        <v>26</v>
      </c>
      <c r="B41" s="67">
        <v>21.43</v>
      </c>
      <c r="C41" s="66">
        <f t="shared" si="3"/>
        <v>0.37999999999999901</v>
      </c>
      <c r="D41" s="9" t="s">
        <v>52</v>
      </c>
      <c r="E41" s="76"/>
      <c r="F41" s="77"/>
      <c r="G41" s="39">
        <f t="shared" si="1"/>
        <v>13.393750000000001</v>
      </c>
      <c r="H41" s="13">
        <f t="shared" si="2"/>
        <v>0.23749999999999938</v>
      </c>
    </row>
    <row r="42" spans="1:8" ht="35.15" customHeight="1" x14ac:dyDescent="0.35">
      <c r="A42" s="14">
        <f t="shared" si="0"/>
        <v>27</v>
      </c>
      <c r="B42" s="67">
        <v>21.9</v>
      </c>
      <c r="C42" s="66">
        <f t="shared" si="3"/>
        <v>0.46999999999999886</v>
      </c>
      <c r="D42" s="9" t="s">
        <v>98</v>
      </c>
      <c r="E42" s="76"/>
      <c r="F42" s="77"/>
      <c r="G42" s="39">
        <f t="shared" si="1"/>
        <v>13.6875</v>
      </c>
      <c r="H42" s="13">
        <f t="shared" si="2"/>
        <v>0.29374999999999929</v>
      </c>
    </row>
    <row r="43" spans="1:8" ht="35.15" customHeight="1" x14ac:dyDescent="0.25">
      <c r="A43" s="14">
        <f t="shared" si="0"/>
        <v>28</v>
      </c>
      <c r="B43" s="67">
        <v>22.07</v>
      </c>
      <c r="C43" s="66">
        <f t="shared" si="3"/>
        <v>0.17000000000000171</v>
      </c>
      <c r="D43" s="79" t="s">
        <v>72</v>
      </c>
      <c r="E43" s="80"/>
      <c r="F43" s="81"/>
      <c r="G43" s="39">
        <f t="shared" si="1"/>
        <v>13.793749999999999</v>
      </c>
      <c r="H43" s="13">
        <f t="shared" si="2"/>
        <v>0.10625000000000107</v>
      </c>
    </row>
    <row r="44" spans="1:8" ht="35.15" customHeight="1" x14ac:dyDescent="0.35">
      <c r="A44" s="14">
        <f t="shared" si="0"/>
        <v>29</v>
      </c>
      <c r="B44" s="67">
        <v>22.99</v>
      </c>
      <c r="C44" s="66">
        <f t="shared" si="3"/>
        <v>0.91999999999999815</v>
      </c>
      <c r="D44" s="9" t="s">
        <v>73</v>
      </c>
      <c r="E44" s="76"/>
      <c r="F44" s="77"/>
      <c r="G44" s="39">
        <f t="shared" si="1"/>
        <v>14.368749999999999</v>
      </c>
      <c r="H44" s="13">
        <f t="shared" si="2"/>
        <v>0.57499999999999885</v>
      </c>
    </row>
    <row r="45" spans="1:8" ht="35.15" customHeight="1" x14ac:dyDescent="0.35">
      <c r="A45" s="14">
        <f t="shared" si="0"/>
        <v>30</v>
      </c>
      <c r="B45" s="67">
        <v>26.6</v>
      </c>
      <c r="C45" s="66">
        <f t="shared" si="3"/>
        <v>3.610000000000003</v>
      </c>
      <c r="D45" s="9" t="s">
        <v>74</v>
      </c>
      <c r="E45" s="76"/>
      <c r="F45" s="77"/>
      <c r="G45" s="39">
        <f t="shared" si="1"/>
        <v>16.625</v>
      </c>
      <c r="H45" s="13">
        <f t="shared" si="2"/>
        <v>2.2562500000000019</v>
      </c>
    </row>
    <row r="46" spans="1:8" ht="35.15" customHeight="1" x14ac:dyDescent="0.35">
      <c r="A46" s="14">
        <f t="shared" si="0"/>
        <v>31</v>
      </c>
      <c r="B46" s="67">
        <v>26.69</v>
      </c>
      <c r="C46" s="66">
        <f t="shared" si="3"/>
        <v>8.9999999999999858E-2</v>
      </c>
      <c r="D46" s="9" t="s">
        <v>53</v>
      </c>
      <c r="E46" s="76"/>
      <c r="F46" s="77"/>
      <c r="G46" s="39">
        <f t="shared" si="1"/>
        <v>16.681250000000002</v>
      </c>
      <c r="H46" s="13">
        <f t="shared" si="2"/>
        <v>5.6249999999999911E-2</v>
      </c>
    </row>
    <row r="47" spans="1:8" ht="35.15" customHeight="1" x14ac:dyDescent="0.35">
      <c r="A47" s="14">
        <f t="shared" ref="A47:A65" si="4">SUM(A46+1)</f>
        <v>32</v>
      </c>
      <c r="B47" s="68">
        <v>28.43</v>
      </c>
      <c r="C47" s="66">
        <f t="shared" si="3"/>
        <v>1.7399999999999984</v>
      </c>
      <c r="D47" s="9" t="s">
        <v>99</v>
      </c>
      <c r="E47" s="76"/>
      <c r="F47" s="77"/>
      <c r="G47" s="39">
        <f t="shared" ref="G47:G78" si="5">B47*0.625</f>
        <v>17.768750000000001</v>
      </c>
      <c r="H47" s="13">
        <f t="shared" ref="H47:H78" si="6">C47*0.625</f>
        <v>1.087499999999999</v>
      </c>
    </row>
    <row r="48" spans="1:8" ht="35.15" customHeight="1" x14ac:dyDescent="0.35">
      <c r="A48" s="14">
        <f t="shared" si="4"/>
        <v>33</v>
      </c>
      <c r="B48" s="67">
        <v>28.8</v>
      </c>
      <c r="C48" s="66">
        <f t="shared" si="3"/>
        <v>0.37000000000000099</v>
      </c>
      <c r="D48" s="9" t="s">
        <v>100</v>
      </c>
      <c r="E48" s="76"/>
      <c r="F48" s="77"/>
      <c r="G48" s="39">
        <f t="shared" si="5"/>
        <v>18</v>
      </c>
      <c r="H48" s="13">
        <f t="shared" si="6"/>
        <v>0.23125000000000062</v>
      </c>
    </row>
    <row r="49" spans="1:8" ht="35.15" customHeight="1" x14ac:dyDescent="0.35">
      <c r="A49" s="14">
        <f t="shared" si="4"/>
        <v>34</v>
      </c>
      <c r="B49" s="67">
        <v>30.29</v>
      </c>
      <c r="C49" s="66">
        <f t="shared" si="3"/>
        <v>1.4899999999999984</v>
      </c>
      <c r="D49" s="9" t="s">
        <v>75</v>
      </c>
      <c r="E49" s="76"/>
      <c r="F49" s="77"/>
      <c r="G49" s="39">
        <f t="shared" si="5"/>
        <v>18.931249999999999</v>
      </c>
      <c r="H49" s="13">
        <f t="shared" si="6"/>
        <v>0.93124999999999902</v>
      </c>
    </row>
    <row r="50" spans="1:8" ht="35.15" customHeight="1" x14ac:dyDescent="0.35">
      <c r="A50" s="14">
        <f t="shared" si="4"/>
        <v>35</v>
      </c>
      <c r="B50" s="67">
        <v>31.81</v>
      </c>
      <c r="C50" s="66">
        <f t="shared" si="3"/>
        <v>1.5199999999999996</v>
      </c>
      <c r="D50" s="9" t="s">
        <v>76</v>
      </c>
      <c r="E50" s="76"/>
      <c r="F50" s="77"/>
      <c r="G50" s="39">
        <f t="shared" si="5"/>
        <v>19.881249999999998</v>
      </c>
      <c r="H50" s="13">
        <f t="shared" si="6"/>
        <v>0.94999999999999973</v>
      </c>
    </row>
    <row r="51" spans="1:8" ht="35.15" customHeight="1" x14ac:dyDescent="0.35">
      <c r="A51" s="14">
        <f t="shared" si="4"/>
        <v>36</v>
      </c>
      <c r="B51" s="67">
        <v>31.92</v>
      </c>
      <c r="C51" s="66">
        <f t="shared" si="3"/>
        <v>0.11000000000000298</v>
      </c>
      <c r="D51" s="9" t="s">
        <v>77</v>
      </c>
      <c r="E51" s="76"/>
      <c r="F51" s="77"/>
      <c r="G51" s="39">
        <f t="shared" si="5"/>
        <v>19.950000000000003</v>
      </c>
      <c r="H51" s="13">
        <f t="shared" si="6"/>
        <v>6.8750000000001865E-2</v>
      </c>
    </row>
    <row r="52" spans="1:8" ht="35.15" customHeight="1" x14ac:dyDescent="0.35">
      <c r="A52" s="14">
        <f t="shared" si="4"/>
        <v>37</v>
      </c>
      <c r="B52" s="67">
        <v>32.86</v>
      </c>
      <c r="C52" s="66">
        <f t="shared" si="3"/>
        <v>0.93999999999999773</v>
      </c>
      <c r="D52" s="79" t="s">
        <v>78</v>
      </c>
      <c r="E52" s="97"/>
      <c r="F52" s="98"/>
      <c r="G52" s="39">
        <f t="shared" si="5"/>
        <v>20.537500000000001</v>
      </c>
      <c r="H52" s="13">
        <f t="shared" si="6"/>
        <v>0.58749999999999858</v>
      </c>
    </row>
    <row r="53" spans="1:8" ht="35.15" customHeight="1" x14ac:dyDescent="0.35">
      <c r="A53" s="14">
        <f t="shared" si="4"/>
        <v>38</v>
      </c>
      <c r="B53" s="67">
        <v>34.75</v>
      </c>
      <c r="C53" s="66">
        <f t="shared" si="3"/>
        <v>1.8900000000000006</v>
      </c>
      <c r="D53" s="79" t="s">
        <v>101</v>
      </c>
      <c r="E53" s="97"/>
      <c r="F53" s="98"/>
      <c r="G53" s="39">
        <f t="shared" si="5"/>
        <v>21.71875</v>
      </c>
      <c r="H53" s="13">
        <f t="shared" si="6"/>
        <v>1.1812500000000004</v>
      </c>
    </row>
    <row r="54" spans="1:8" ht="35.15" customHeight="1" x14ac:dyDescent="0.35">
      <c r="A54" s="14">
        <f t="shared" si="4"/>
        <v>39</v>
      </c>
      <c r="B54" s="67">
        <v>36.35</v>
      </c>
      <c r="C54" s="66">
        <f t="shared" si="3"/>
        <v>1.6000000000000014</v>
      </c>
      <c r="D54" s="9" t="s">
        <v>79</v>
      </c>
      <c r="E54" s="76"/>
      <c r="F54" s="77"/>
      <c r="G54" s="39">
        <f t="shared" si="5"/>
        <v>22.71875</v>
      </c>
      <c r="H54" s="13">
        <f t="shared" si="6"/>
        <v>1.0000000000000009</v>
      </c>
    </row>
    <row r="55" spans="1:8" ht="35.15" customHeight="1" x14ac:dyDescent="0.35">
      <c r="A55" s="17">
        <f t="shared" si="4"/>
        <v>40</v>
      </c>
      <c r="B55" s="67">
        <v>37.590000000000003</v>
      </c>
      <c r="C55" s="66">
        <f t="shared" si="3"/>
        <v>1.240000000000002</v>
      </c>
      <c r="D55" s="9" t="s">
        <v>102</v>
      </c>
      <c r="E55" s="76"/>
      <c r="F55" s="77"/>
      <c r="G55" s="38">
        <f t="shared" si="5"/>
        <v>23.493750000000002</v>
      </c>
      <c r="H55" s="16">
        <f t="shared" si="6"/>
        <v>0.77500000000000124</v>
      </c>
    </row>
    <row r="56" spans="1:8" ht="35.15" customHeight="1" x14ac:dyDescent="0.35">
      <c r="A56" s="17">
        <f t="shared" si="4"/>
        <v>41</v>
      </c>
      <c r="B56" s="67">
        <v>39.159999999999997</v>
      </c>
      <c r="C56" s="66">
        <f t="shared" si="3"/>
        <v>1.5699999999999932</v>
      </c>
      <c r="D56" s="9" t="s">
        <v>54</v>
      </c>
      <c r="E56" s="76"/>
      <c r="F56" s="77"/>
      <c r="G56" s="38">
        <f t="shared" si="5"/>
        <v>24.474999999999998</v>
      </c>
      <c r="H56" s="16">
        <f t="shared" si="6"/>
        <v>0.98124999999999574</v>
      </c>
    </row>
    <row r="57" spans="1:8" ht="35.15" customHeight="1" x14ac:dyDescent="0.35">
      <c r="A57" s="14">
        <f t="shared" si="4"/>
        <v>42</v>
      </c>
      <c r="B57" s="67">
        <v>39.96</v>
      </c>
      <c r="C57" s="66">
        <f t="shared" si="3"/>
        <v>0.80000000000000426</v>
      </c>
      <c r="D57" s="9" t="s">
        <v>55</v>
      </c>
      <c r="E57" s="76"/>
      <c r="F57" s="77"/>
      <c r="G57" s="39">
        <f t="shared" si="5"/>
        <v>24.975000000000001</v>
      </c>
      <c r="H57" s="13">
        <f t="shared" si="6"/>
        <v>0.50000000000000266</v>
      </c>
    </row>
    <row r="58" spans="1:8" ht="35.15" customHeight="1" x14ac:dyDescent="0.35">
      <c r="A58" s="14">
        <f t="shared" si="4"/>
        <v>43</v>
      </c>
      <c r="B58" s="67">
        <v>41.57</v>
      </c>
      <c r="C58" s="66">
        <f t="shared" si="3"/>
        <v>1.6099999999999994</v>
      </c>
      <c r="D58" s="9" t="s">
        <v>103</v>
      </c>
      <c r="E58" s="76"/>
      <c r="F58" s="77"/>
      <c r="G58" s="39">
        <f t="shared" si="5"/>
        <v>25.981249999999999</v>
      </c>
      <c r="H58" s="13">
        <f t="shared" si="6"/>
        <v>1.0062499999999996</v>
      </c>
    </row>
    <row r="59" spans="1:8" ht="35.15" customHeight="1" x14ac:dyDescent="0.35">
      <c r="A59" s="14">
        <f t="shared" si="4"/>
        <v>44</v>
      </c>
      <c r="B59" s="67">
        <v>41.64</v>
      </c>
      <c r="C59" s="66">
        <f t="shared" si="3"/>
        <v>7.0000000000000284E-2</v>
      </c>
      <c r="D59" s="9" t="s">
        <v>56</v>
      </c>
      <c r="E59" s="76"/>
      <c r="F59" s="77"/>
      <c r="G59" s="39">
        <f t="shared" si="5"/>
        <v>26.024999999999999</v>
      </c>
      <c r="H59" s="13">
        <f t="shared" si="6"/>
        <v>4.3750000000000178E-2</v>
      </c>
    </row>
    <row r="60" spans="1:8" ht="35.15" customHeight="1" x14ac:dyDescent="0.35">
      <c r="A60" s="14">
        <f t="shared" si="4"/>
        <v>45</v>
      </c>
      <c r="B60" s="67">
        <v>42.44</v>
      </c>
      <c r="C60" s="66">
        <f t="shared" si="3"/>
        <v>0.79999999999999716</v>
      </c>
      <c r="D60" s="9" t="s">
        <v>57</v>
      </c>
      <c r="E60" s="76"/>
      <c r="F60" s="77"/>
      <c r="G60" s="39">
        <f t="shared" si="5"/>
        <v>26.524999999999999</v>
      </c>
      <c r="H60" s="13">
        <f t="shared" si="6"/>
        <v>0.49999999999999822</v>
      </c>
    </row>
    <row r="61" spans="1:8" ht="35.15" customHeight="1" x14ac:dyDescent="0.35">
      <c r="A61" s="14">
        <f t="shared" si="4"/>
        <v>46</v>
      </c>
      <c r="B61" s="67">
        <v>43.31</v>
      </c>
      <c r="C61" s="66">
        <f t="shared" si="3"/>
        <v>0.87000000000000455</v>
      </c>
      <c r="D61" s="9" t="s">
        <v>80</v>
      </c>
      <c r="E61" s="76"/>
      <c r="F61" s="77"/>
      <c r="G61" s="39">
        <f t="shared" si="5"/>
        <v>27.068750000000001</v>
      </c>
      <c r="H61" s="13">
        <f t="shared" si="6"/>
        <v>0.54375000000000284</v>
      </c>
    </row>
    <row r="62" spans="1:8" ht="35.15" customHeight="1" x14ac:dyDescent="0.35">
      <c r="A62" s="14">
        <f t="shared" si="4"/>
        <v>47</v>
      </c>
      <c r="B62" s="67">
        <v>45.28</v>
      </c>
      <c r="C62" s="66">
        <f t="shared" si="3"/>
        <v>1.9699999999999989</v>
      </c>
      <c r="D62" s="9" t="s">
        <v>104</v>
      </c>
      <c r="E62" s="76"/>
      <c r="F62" s="77"/>
      <c r="G62" s="39">
        <f t="shared" si="5"/>
        <v>28.3</v>
      </c>
      <c r="H62" s="13">
        <f t="shared" si="6"/>
        <v>1.2312499999999993</v>
      </c>
    </row>
    <row r="63" spans="1:8" ht="35.15" customHeight="1" x14ac:dyDescent="0.35">
      <c r="A63" s="14">
        <f t="shared" si="4"/>
        <v>48</v>
      </c>
      <c r="B63" s="67">
        <v>45.38</v>
      </c>
      <c r="C63" s="66">
        <f t="shared" si="3"/>
        <v>0.10000000000000142</v>
      </c>
      <c r="D63" s="9" t="s">
        <v>105</v>
      </c>
      <c r="E63" s="76"/>
      <c r="F63" s="77"/>
      <c r="G63" s="39">
        <f t="shared" si="5"/>
        <v>28.362500000000001</v>
      </c>
      <c r="H63" s="13">
        <f t="shared" si="6"/>
        <v>6.2500000000000888E-2</v>
      </c>
    </row>
    <row r="64" spans="1:8" ht="35.15" customHeight="1" x14ac:dyDescent="0.35">
      <c r="A64" s="14">
        <f t="shared" si="4"/>
        <v>49</v>
      </c>
      <c r="B64" s="67">
        <v>47.08</v>
      </c>
      <c r="C64" s="66">
        <f t="shared" si="3"/>
        <v>1.6999999999999957</v>
      </c>
      <c r="D64" s="9" t="s">
        <v>81</v>
      </c>
      <c r="E64" s="76"/>
      <c r="F64" s="77"/>
      <c r="G64" s="39">
        <f t="shared" si="5"/>
        <v>29.424999999999997</v>
      </c>
      <c r="H64" s="13">
        <f t="shared" si="6"/>
        <v>1.0624999999999973</v>
      </c>
    </row>
    <row r="65" spans="1:8" ht="35.15" customHeight="1" x14ac:dyDescent="0.35">
      <c r="A65" s="14">
        <f t="shared" si="4"/>
        <v>50</v>
      </c>
      <c r="B65" s="67">
        <v>47.54</v>
      </c>
      <c r="C65" s="66">
        <f t="shared" si="3"/>
        <v>0.46000000000000085</v>
      </c>
      <c r="D65" s="9" t="s">
        <v>58</v>
      </c>
      <c r="E65" s="76"/>
      <c r="F65" s="77"/>
      <c r="G65" s="39">
        <f t="shared" si="5"/>
        <v>29.712499999999999</v>
      </c>
      <c r="H65" s="13">
        <f t="shared" si="6"/>
        <v>0.28750000000000053</v>
      </c>
    </row>
    <row r="66" spans="1:8" ht="35.15" customHeight="1" x14ac:dyDescent="0.25">
      <c r="A66" s="15">
        <v>53</v>
      </c>
      <c r="B66" s="67">
        <v>49.48</v>
      </c>
      <c r="C66" s="66">
        <f t="shared" si="3"/>
        <v>1.9399999999999977</v>
      </c>
      <c r="D66" s="79" t="s">
        <v>43</v>
      </c>
      <c r="E66" s="80"/>
      <c r="F66" s="81"/>
      <c r="G66" s="39">
        <f t="shared" si="5"/>
        <v>30.924999999999997</v>
      </c>
      <c r="H66" s="13">
        <f t="shared" si="6"/>
        <v>1.2124999999999986</v>
      </c>
    </row>
    <row r="67" spans="1:8" ht="35.15" customHeight="1" x14ac:dyDescent="0.35">
      <c r="A67" s="15">
        <v>54</v>
      </c>
      <c r="B67" s="67">
        <v>51.22</v>
      </c>
      <c r="C67" s="66">
        <f t="shared" si="3"/>
        <v>1.740000000000002</v>
      </c>
      <c r="D67" s="9" t="s">
        <v>106</v>
      </c>
      <c r="E67" s="76"/>
      <c r="F67" s="77"/>
      <c r="G67" s="39">
        <f t="shared" si="5"/>
        <v>32.012500000000003</v>
      </c>
      <c r="H67" s="13">
        <f t="shared" si="6"/>
        <v>1.0875000000000012</v>
      </c>
    </row>
    <row r="68" spans="1:8" ht="35.15" customHeight="1" x14ac:dyDescent="0.35">
      <c r="A68" s="15">
        <v>55</v>
      </c>
      <c r="B68" s="67">
        <v>52.36</v>
      </c>
      <c r="C68" s="66">
        <f t="shared" si="3"/>
        <v>1.1400000000000006</v>
      </c>
      <c r="D68" s="9" t="s">
        <v>59</v>
      </c>
      <c r="E68" s="76"/>
      <c r="F68" s="77"/>
      <c r="G68" s="39">
        <f t="shared" si="5"/>
        <v>32.725000000000001</v>
      </c>
      <c r="H68" s="13">
        <f t="shared" si="6"/>
        <v>0.71250000000000036</v>
      </c>
    </row>
    <row r="69" spans="1:8" ht="35.15" customHeight="1" x14ac:dyDescent="0.35">
      <c r="A69" s="15">
        <v>56</v>
      </c>
      <c r="B69" s="67">
        <v>52.47</v>
      </c>
      <c r="C69" s="66">
        <f t="shared" si="3"/>
        <v>0.10999999999999943</v>
      </c>
      <c r="D69" s="9" t="s">
        <v>60</v>
      </c>
      <c r="E69" s="76"/>
      <c r="F69" s="77"/>
      <c r="G69" s="39">
        <f t="shared" si="5"/>
        <v>32.793750000000003</v>
      </c>
      <c r="H69" s="13">
        <f t="shared" si="6"/>
        <v>6.8749999999999645E-2</v>
      </c>
    </row>
    <row r="70" spans="1:8" ht="35.15" customHeight="1" x14ac:dyDescent="0.25">
      <c r="A70" s="15">
        <v>57</v>
      </c>
      <c r="B70" s="67">
        <v>55.92</v>
      </c>
      <c r="C70" s="66">
        <f t="shared" si="3"/>
        <v>3.4500000000000028</v>
      </c>
      <c r="D70" s="79" t="s">
        <v>112</v>
      </c>
      <c r="E70" s="80"/>
      <c r="F70" s="81"/>
      <c r="G70" s="39">
        <f t="shared" si="5"/>
        <v>34.950000000000003</v>
      </c>
      <c r="H70" s="13">
        <f t="shared" si="6"/>
        <v>2.1562500000000018</v>
      </c>
    </row>
    <row r="71" spans="1:8" ht="35.15" customHeight="1" x14ac:dyDescent="0.35">
      <c r="A71" s="15">
        <v>58</v>
      </c>
      <c r="B71" s="67">
        <v>58.42</v>
      </c>
      <c r="C71" s="66">
        <f t="shared" si="3"/>
        <v>2.5</v>
      </c>
      <c r="D71" s="9" t="s">
        <v>61</v>
      </c>
      <c r="E71" s="76"/>
      <c r="F71" s="77"/>
      <c r="G71" s="39">
        <f t="shared" si="5"/>
        <v>36.512500000000003</v>
      </c>
      <c r="H71" s="13"/>
    </row>
    <row r="72" spans="1:8" ht="35.15" customHeight="1" x14ac:dyDescent="0.35">
      <c r="A72" s="15">
        <v>59</v>
      </c>
      <c r="B72" s="67">
        <v>60.14</v>
      </c>
      <c r="C72" s="66">
        <f>B72-B70</f>
        <v>4.2199999999999989</v>
      </c>
      <c r="D72" s="9" t="s">
        <v>107</v>
      </c>
      <c r="E72" s="76"/>
      <c r="F72" s="77"/>
      <c r="G72" s="39">
        <f t="shared" si="5"/>
        <v>37.587499999999999</v>
      </c>
      <c r="H72" s="13">
        <f t="shared" si="6"/>
        <v>2.6374999999999993</v>
      </c>
    </row>
    <row r="73" spans="1:8" ht="35.15" customHeight="1" x14ac:dyDescent="0.35">
      <c r="A73" s="15">
        <v>61</v>
      </c>
      <c r="B73" s="67">
        <v>60.61</v>
      </c>
      <c r="C73" s="66">
        <f t="shared" si="3"/>
        <v>0.46999999999999886</v>
      </c>
      <c r="D73" s="9" t="s">
        <v>62</v>
      </c>
      <c r="E73" s="76"/>
      <c r="F73" s="77"/>
      <c r="G73" s="39">
        <f t="shared" si="5"/>
        <v>37.881250000000001</v>
      </c>
      <c r="H73" s="13">
        <f t="shared" si="6"/>
        <v>0.29374999999999929</v>
      </c>
    </row>
    <row r="74" spans="1:8" ht="35.15" customHeight="1" x14ac:dyDescent="0.35">
      <c r="A74" s="15">
        <v>62</v>
      </c>
      <c r="B74" s="67">
        <v>63.38</v>
      </c>
      <c r="C74" s="66">
        <f t="shared" si="3"/>
        <v>2.7700000000000031</v>
      </c>
      <c r="D74" s="9" t="s">
        <v>63</v>
      </c>
      <c r="E74" s="76"/>
      <c r="F74" s="77"/>
      <c r="G74" s="39">
        <f t="shared" si="5"/>
        <v>39.612500000000004</v>
      </c>
      <c r="H74" s="13">
        <f t="shared" si="6"/>
        <v>1.731250000000002</v>
      </c>
    </row>
    <row r="75" spans="1:8" ht="35.15" customHeight="1" x14ac:dyDescent="0.35">
      <c r="A75" s="15">
        <v>63</v>
      </c>
      <c r="B75" s="67">
        <v>65.52</v>
      </c>
      <c r="C75" s="66">
        <f t="shared" si="3"/>
        <v>2.1399999999999935</v>
      </c>
      <c r="D75" s="9" t="s">
        <v>82</v>
      </c>
      <c r="E75" s="76"/>
      <c r="F75" s="77"/>
      <c r="G75" s="39">
        <f t="shared" si="5"/>
        <v>40.949999999999996</v>
      </c>
      <c r="H75" s="13">
        <f t="shared" si="6"/>
        <v>1.3374999999999959</v>
      </c>
    </row>
    <row r="76" spans="1:8" ht="35.15" customHeight="1" x14ac:dyDescent="0.35">
      <c r="A76" s="14">
        <v>64</v>
      </c>
      <c r="B76" s="67">
        <v>65.599999999999994</v>
      </c>
      <c r="C76" s="66">
        <f t="shared" si="3"/>
        <v>7.9999999999998295E-2</v>
      </c>
      <c r="D76" s="9" t="s">
        <v>64</v>
      </c>
      <c r="E76" s="76"/>
      <c r="F76" s="77"/>
      <c r="G76" s="39">
        <f t="shared" si="5"/>
        <v>41</v>
      </c>
      <c r="H76" s="13">
        <f t="shared" si="6"/>
        <v>4.9999999999998934E-2</v>
      </c>
    </row>
    <row r="77" spans="1:8" ht="35.15" customHeight="1" x14ac:dyDescent="0.35">
      <c r="A77" s="17">
        <v>65</v>
      </c>
      <c r="B77" s="67">
        <v>67.5</v>
      </c>
      <c r="C77" s="66">
        <f t="shared" si="3"/>
        <v>1.9000000000000057</v>
      </c>
      <c r="D77" s="9" t="s">
        <v>83</v>
      </c>
      <c r="E77" s="76"/>
      <c r="F77" s="77"/>
      <c r="G77" s="39">
        <f t="shared" si="5"/>
        <v>42.1875</v>
      </c>
      <c r="H77" s="13">
        <f t="shared" si="6"/>
        <v>1.1875000000000036</v>
      </c>
    </row>
    <row r="78" spans="1:8" ht="35.15" customHeight="1" x14ac:dyDescent="0.35">
      <c r="A78" s="15">
        <v>67</v>
      </c>
      <c r="B78" s="67">
        <v>69.430000000000007</v>
      </c>
      <c r="C78" s="66">
        <f t="shared" si="3"/>
        <v>1.9300000000000068</v>
      </c>
      <c r="D78" s="9" t="s">
        <v>108</v>
      </c>
      <c r="E78" s="76"/>
      <c r="F78" s="77"/>
      <c r="G78" s="38">
        <f t="shared" si="5"/>
        <v>43.393750000000004</v>
      </c>
      <c r="H78" s="16">
        <f t="shared" si="6"/>
        <v>1.2062500000000043</v>
      </c>
    </row>
    <row r="79" spans="1:8" ht="35.15" customHeight="1" x14ac:dyDescent="0.35">
      <c r="A79" s="15">
        <v>68</v>
      </c>
      <c r="B79" s="67">
        <v>70.38</v>
      </c>
      <c r="C79" s="66">
        <f t="shared" si="3"/>
        <v>0.94999999999998863</v>
      </c>
      <c r="D79" s="9" t="s">
        <v>84</v>
      </c>
      <c r="E79" s="76"/>
      <c r="F79" s="77"/>
      <c r="G79" s="39">
        <f t="shared" ref="G79:G94" si="7">B79*0.625</f>
        <v>43.987499999999997</v>
      </c>
      <c r="H79" s="13">
        <f t="shared" ref="H79:H94" si="8">C79*0.625</f>
        <v>0.59374999999999289</v>
      </c>
    </row>
    <row r="80" spans="1:8" ht="35.15" customHeight="1" x14ac:dyDescent="0.25">
      <c r="A80" s="15">
        <v>69</v>
      </c>
      <c r="B80" s="67">
        <v>72</v>
      </c>
      <c r="C80" s="66">
        <f t="shared" ref="C80:C94" si="9">B80-B79</f>
        <v>1.6200000000000045</v>
      </c>
      <c r="D80" s="79" t="s">
        <v>44</v>
      </c>
      <c r="E80" s="80"/>
      <c r="F80" s="81"/>
      <c r="G80" s="39">
        <f t="shared" si="7"/>
        <v>45</v>
      </c>
      <c r="H80" s="13">
        <f t="shared" si="8"/>
        <v>1.0125000000000028</v>
      </c>
    </row>
    <row r="81" spans="1:8" ht="35.15" customHeight="1" x14ac:dyDescent="0.35">
      <c r="A81" s="15">
        <v>70</v>
      </c>
      <c r="B81" s="67">
        <v>74.83</v>
      </c>
      <c r="C81" s="66">
        <f t="shared" si="9"/>
        <v>2.8299999999999983</v>
      </c>
      <c r="D81" s="9" t="s">
        <v>65</v>
      </c>
      <c r="E81" s="76"/>
      <c r="F81" s="77"/>
      <c r="G81" s="39">
        <f t="shared" si="7"/>
        <v>46.768749999999997</v>
      </c>
      <c r="H81" s="13">
        <f t="shared" si="8"/>
        <v>1.7687499999999989</v>
      </c>
    </row>
    <row r="82" spans="1:8" ht="35.15" customHeight="1" x14ac:dyDescent="0.35">
      <c r="A82" s="15">
        <v>71</v>
      </c>
      <c r="B82" s="67">
        <v>76.59</v>
      </c>
      <c r="C82" s="66">
        <f t="shared" si="9"/>
        <v>1.7600000000000051</v>
      </c>
      <c r="D82" s="9" t="s">
        <v>113</v>
      </c>
      <c r="E82" s="76"/>
      <c r="F82" s="77"/>
      <c r="G82" s="39">
        <f t="shared" si="7"/>
        <v>47.868750000000006</v>
      </c>
      <c r="H82" s="13">
        <f t="shared" si="8"/>
        <v>1.1000000000000032</v>
      </c>
    </row>
    <row r="83" spans="1:8" ht="35.15" customHeight="1" x14ac:dyDescent="0.35">
      <c r="A83" s="15">
        <v>72</v>
      </c>
      <c r="B83" s="67">
        <v>77.42</v>
      </c>
      <c r="C83" s="71">
        <f t="shared" si="9"/>
        <v>0.82999999999999829</v>
      </c>
      <c r="D83" s="78" t="s">
        <v>109</v>
      </c>
      <c r="E83" s="76"/>
      <c r="F83" s="77"/>
      <c r="G83" s="39"/>
      <c r="H83" s="13"/>
    </row>
    <row r="84" spans="1:8" ht="35.15" customHeight="1" x14ac:dyDescent="0.25">
      <c r="A84" s="15">
        <v>73</v>
      </c>
      <c r="B84" s="67">
        <v>77.59</v>
      </c>
      <c r="C84" s="66">
        <f>B84-B82</f>
        <v>1</v>
      </c>
      <c r="D84" s="79" t="s">
        <v>39</v>
      </c>
      <c r="E84" s="80"/>
      <c r="F84" s="81"/>
      <c r="G84" s="39">
        <f t="shared" si="7"/>
        <v>48.493750000000006</v>
      </c>
      <c r="H84" s="13">
        <f t="shared" si="8"/>
        <v>0.625</v>
      </c>
    </row>
    <row r="85" spans="1:8" ht="35.15" customHeight="1" x14ac:dyDescent="0.35">
      <c r="A85" s="15">
        <v>74</v>
      </c>
      <c r="B85" s="67">
        <v>80.14</v>
      </c>
      <c r="C85" s="66">
        <f t="shared" si="9"/>
        <v>2.5499999999999972</v>
      </c>
      <c r="D85" s="9" t="s">
        <v>66</v>
      </c>
      <c r="E85" s="76"/>
      <c r="F85" s="77"/>
      <c r="G85" s="39">
        <f t="shared" si="7"/>
        <v>50.087499999999999</v>
      </c>
      <c r="H85" s="13">
        <f t="shared" si="8"/>
        <v>1.5937499999999982</v>
      </c>
    </row>
    <row r="86" spans="1:8" ht="35.15" customHeight="1" x14ac:dyDescent="0.35">
      <c r="A86" s="15">
        <v>76</v>
      </c>
      <c r="B86" s="67">
        <v>80.7</v>
      </c>
      <c r="C86" s="66">
        <f t="shared" si="9"/>
        <v>0.56000000000000227</v>
      </c>
      <c r="D86" s="9" t="s">
        <v>67</v>
      </c>
      <c r="E86" s="76"/>
      <c r="F86" s="77"/>
      <c r="G86" s="39">
        <f t="shared" si="7"/>
        <v>50.4375</v>
      </c>
      <c r="H86" s="13">
        <f t="shared" si="8"/>
        <v>0.35000000000000142</v>
      </c>
    </row>
    <row r="87" spans="1:8" ht="35.15" customHeight="1" x14ac:dyDescent="0.25">
      <c r="A87" s="15">
        <v>77</v>
      </c>
      <c r="B87" s="67">
        <v>84.62</v>
      </c>
      <c r="C87" s="66">
        <f t="shared" si="9"/>
        <v>3.9200000000000017</v>
      </c>
      <c r="D87" s="79" t="s">
        <v>85</v>
      </c>
      <c r="E87" s="80"/>
      <c r="F87" s="81"/>
      <c r="G87" s="39">
        <f t="shared" si="7"/>
        <v>52.887500000000003</v>
      </c>
      <c r="H87" s="13">
        <f t="shared" si="8"/>
        <v>2.4500000000000011</v>
      </c>
    </row>
    <row r="88" spans="1:8" ht="35.15" customHeight="1" x14ac:dyDescent="0.25">
      <c r="A88" s="15">
        <v>78</v>
      </c>
      <c r="B88" s="67">
        <v>85.03</v>
      </c>
      <c r="C88" s="66">
        <f t="shared" si="9"/>
        <v>0.40999999999999659</v>
      </c>
      <c r="D88" s="79" t="s">
        <v>68</v>
      </c>
      <c r="E88" s="80"/>
      <c r="F88" s="81"/>
      <c r="G88" s="39">
        <f t="shared" si="7"/>
        <v>53.143749999999997</v>
      </c>
      <c r="H88" s="13">
        <f t="shared" si="8"/>
        <v>0.25624999999999787</v>
      </c>
    </row>
    <row r="89" spans="1:8" ht="35.15" customHeight="1" x14ac:dyDescent="0.35">
      <c r="A89" s="15">
        <v>79</v>
      </c>
      <c r="B89" s="67">
        <v>85.52</v>
      </c>
      <c r="C89" s="66">
        <f t="shared" si="9"/>
        <v>0.48999999999999488</v>
      </c>
      <c r="D89" s="9" t="s">
        <v>110</v>
      </c>
      <c r="E89" s="76"/>
      <c r="F89" s="77"/>
      <c r="G89" s="39">
        <f t="shared" si="7"/>
        <v>53.449999999999996</v>
      </c>
      <c r="H89" s="13">
        <f t="shared" si="8"/>
        <v>0.3062499999999968</v>
      </c>
    </row>
    <row r="90" spans="1:8" ht="35.15" customHeight="1" x14ac:dyDescent="0.35">
      <c r="A90" s="15">
        <v>80</v>
      </c>
      <c r="B90" s="67">
        <v>85.69</v>
      </c>
      <c r="C90" s="66">
        <f t="shared" si="9"/>
        <v>0.17000000000000171</v>
      </c>
      <c r="D90" s="9" t="s">
        <v>111</v>
      </c>
      <c r="E90" s="76"/>
      <c r="F90" s="77"/>
      <c r="G90" s="39">
        <f t="shared" si="7"/>
        <v>53.556249999999999</v>
      </c>
      <c r="H90" s="13">
        <f t="shared" si="8"/>
        <v>0.10625000000000107</v>
      </c>
    </row>
    <row r="91" spans="1:8" ht="35.15" customHeight="1" x14ac:dyDescent="0.35">
      <c r="A91" s="15">
        <v>81</v>
      </c>
      <c r="B91" s="67">
        <v>86.13</v>
      </c>
      <c r="C91" s="66">
        <f t="shared" si="9"/>
        <v>0.43999999999999773</v>
      </c>
      <c r="D91" s="9" t="s">
        <v>40</v>
      </c>
      <c r="E91" s="76"/>
      <c r="F91" s="77"/>
      <c r="G91" s="39">
        <f t="shared" si="7"/>
        <v>53.831249999999997</v>
      </c>
      <c r="H91" s="13">
        <f t="shared" si="8"/>
        <v>0.27499999999999858</v>
      </c>
    </row>
    <row r="92" spans="1:8" ht="35.15" customHeight="1" x14ac:dyDescent="0.35">
      <c r="A92" s="15">
        <v>82</v>
      </c>
      <c r="B92" s="67">
        <v>86.52</v>
      </c>
      <c r="C92" s="66">
        <f t="shared" si="9"/>
        <v>0.39000000000000057</v>
      </c>
      <c r="D92" s="9" t="s">
        <v>41</v>
      </c>
      <c r="E92" s="76"/>
      <c r="F92" s="77"/>
      <c r="G92" s="39">
        <f t="shared" si="7"/>
        <v>54.074999999999996</v>
      </c>
      <c r="H92" s="13">
        <f t="shared" si="8"/>
        <v>0.24375000000000036</v>
      </c>
    </row>
    <row r="93" spans="1:8" ht="35.15" customHeight="1" x14ac:dyDescent="0.35">
      <c r="A93" s="15">
        <v>83</v>
      </c>
      <c r="B93" s="67">
        <v>86.65</v>
      </c>
      <c r="C93" s="66">
        <f t="shared" si="9"/>
        <v>0.13000000000000966</v>
      </c>
      <c r="D93" s="9" t="s">
        <v>86</v>
      </c>
      <c r="E93" s="76"/>
      <c r="F93" s="77"/>
      <c r="G93" s="39">
        <f t="shared" si="7"/>
        <v>54.15625</v>
      </c>
      <c r="H93" s="13">
        <f t="shared" si="8"/>
        <v>8.125000000000604E-2</v>
      </c>
    </row>
    <row r="94" spans="1:8" ht="53" customHeight="1" x14ac:dyDescent="0.25">
      <c r="A94" s="69">
        <v>84</v>
      </c>
      <c r="B94" s="67">
        <v>88.32</v>
      </c>
      <c r="C94" s="66">
        <f t="shared" si="9"/>
        <v>1.6699999999999875</v>
      </c>
      <c r="D94" s="79" t="s">
        <v>37</v>
      </c>
      <c r="E94" s="80"/>
      <c r="F94" s="81"/>
      <c r="G94" s="39">
        <f t="shared" si="7"/>
        <v>55.199999999999996</v>
      </c>
      <c r="H94" s="13">
        <f t="shared" si="8"/>
        <v>1.0437499999999922</v>
      </c>
    </row>
    <row r="95" spans="1:8" ht="35.15" customHeight="1" x14ac:dyDescent="0.25">
      <c r="A95" s="12"/>
      <c r="B95" s="11"/>
      <c r="C95" s="10"/>
      <c r="D95" s="41" t="s">
        <v>3</v>
      </c>
      <c r="E95" s="42"/>
      <c r="F95" s="43"/>
      <c r="G95" s="51"/>
      <c r="H95" s="6"/>
    </row>
    <row r="96" spans="1:8" ht="35.15" customHeight="1" x14ac:dyDescent="0.25">
      <c r="A96" s="12"/>
      <c r="B96" s="11"/>
      <c r="C96" s="10"/>
      <c r="D96" s="9" t="s">
        <v>31</v>
      </c>
      <c r="E96" s="8"/>
      <c r="F96" s="7"/>
      <c r="G96" s="51"/>
      <c r="H96" s="6"/>
    </row>
    <row r="97" spans="1:8" ht="35.15" customHeight="1" thickBot="1" x14ac:dyDescent="0.3">
      <c r="A97" s="5"/>
      <c r="B97" s="4" t="s">
        <v>2</v>
      </c>
      <c r="C97" s="70">
        <f>B94</f>
        <v>88.32</v>
      </c>
      <c r="D97" s="82" t="s">
        <v>1</v>
      </c>
      <c r="E97" s="83"/>
      <c r="F97" s="84"/>
      <c r="G97" s="3"/>
      <c r="H97" s="2">
        <f>G94</f>
        <v>55.199999999999996</v>
      </c>
    </row>
    <row r="98" spans="1:8" ht="30" customHeight="1" x14ac:dyDescent="0.25"/>
    <row r="99" spans="1:8" ht="30" customHeight="1" x14ac:dyDescent="0.25"/>
  </sheetData>
  <mergeCells count="25">
    <mergeCell ref="D94:F94"/>
    <mergeCell ref="D52:F52"/>
    <mergeCell ref="D53:F53"/>
    <mergeCell ref="E1:F1"/>
    <mergeCell ref="E2:F2"/>
    <mergeCell ref="E3:F3"/>
    <mergeCell ref="E4:F4"/>
    <mergeCell ref="F7:H7"/>
    <mergeCell ref="D39:F39"/>
    <mergeCell ref="D70:F70"/>
    <mergeCell ref="D88:F88"/>
    <mergeCell ref="D97:F97"/>
    <mergeCell ref="A9:C9"/>
    <mergeCell ref="A7:C7"/>
    <mergeCell ref="D15:F15"/>
    <mergeCell ref="A10:C10"/>
    <mergeCell ref="A8:C8"/>
    <mergeCell ref="F10:H10"/>
    <mergeCell ref="F8:H8"/>
    <mergeCell ref="F9:H9"/>
    <mergeCell ref="D43:F43"/>
    <mergeCell ref="D66:F66"/>
    <mergeCell ref="D80:F80"/>
    <mergeCell ref="D84:F84"/>
    <mergeCell ref="D87:F87"/>
  </mergeCells>
  <printOptions horizontalCentered="1" verticalCentered="1"/>
  <pageMargins left="0.75" right="0.75" top="0.5" bottom="0.5" header="0.3" footer="0.3"/>
  <pageSetup paperSize="9" scale="82" fitToHeight="0"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E A A B Q S w M E F A A C A A g A D K 3 w U i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A M r f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K 3 w U s r / W I R K A Q A A X g I A A B M A H A B G b 3 J t d W x h c y 9 T Z W N 0 a W 9 u M S 5 t I K I Y A C i g F A A A A A A A A A A A A A A A A A A A A A A A A A A A A I W Q X W v C M B S G 7 w v 9 D y H e V N o V W / b B K r 0 Y d V 9 s j m 3 1 z g 6 J 7 d F 2 5 m M k q U z E / 7 7 U u r k x w R B I z n N e 3 p M 3 C n J d C Y 7 S 9 g z 6 t m V b q i Q S C t T B Y S 8 M e p d B i I a 3 S F Y a n a B H w g u g 1 f s C G o B R j C h o 2 0 J m p a K W O R i S q K U / E H n N g G v n p q L g J 4 J r U y g H J 1 E 2 y G a S 8 E U 2 v M 2 O + W e v o t Z w V O b n a o m 7 3 n h g E K s 0 y B j 3 s Y c S Q W v G V X z h o W u e i 6 L i 8 z g I z 0 I P v d R C Q 6 p X F O L 9 1 X 8 S H N 6 6 X p u m g 5 + l Y K Z X o D s g B U j V h B 2 R q R H u O j v u t M E 9 N N 7 x K 0 r T n F A i V a x l / d s y K Q m f G 8 f R 6 g P 2 d i P z H W o m J G s f 3 D S V c 2 C + t 1 5 j E + u e 6 / N T v 1 F t P L T G k 8 A w b S q k 4 V N v 0 c P w G / G a T U F u Y V l G j E V K / a g r 1 h q 4 7 k G 9 6 0 b b / U 8 / C f 8 M 3 H R t q + I H E / a / A F B L A Q I t A B Q A A g A I A A y t 8 F I q H i f T o w A A A P U A A A A S A A A A A A A A A A A A A A A A A A A A A A B D b 2 5 m a W c v U G F j a 2 F n Z S 5 4 b W x Q S w E C L Q A U A A I A C A A M r f B S D 8 r p q 6 Q A A A D p A A A A E w A A A A A A A A A A A A A A A A D v A A A A W 0 N v b n R l b n R f V H l w Z X N d L n h t b F B L A Q I t A B Q A A g A I A A y t 8 F L K / 1 i E S g E A A F 4 C A A A T A A A A A A A A A A A A A A A A A O A B A A B G b 3 J t d W x h c y 9 T Z W N 0 a W 9 u M S 5 t U E s F B g A A A A A D A A M A w g A A A H c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M A A A A A A A A p g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M D k x M i U y M E 1 H J T I w c m l 0 J T I w L S U y M E x h b m R l b G l q a 2 U l M j B y a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T Z U M T U 6 M T M 6 N D c u M j M 3 M j Y 4 M 1 o i I C 8 + P E V u d H J 5 I F R 5 c G U 9 I k Z p b G x D b 2 x 1 b W 5 U e X B l c y I g V m F s d W U 9 I n N B d 1 l G Q 2 d V S 0 J n P T 0 i I C 8 + P E V u d H J 5 I F R 5 c G U 9 I k Z p b G x D b 2 x 1 b W 5 O Y W 1 l c y I g V m F s d W U 9 I n N b J n F 1 b 3 Q 7 Q 2 9 s d W 1 u M S Z x d W 9 0 O y w m c X V v d D t f M S Z x d W 9 0 O y w m c X V v d D t L T S Z x d W 9 0 O y w m c X V v d D t o a D p t b T p z c y Z x d W 9 0 O y w m c X V v d D s r K 0 t N J n F 1 b 3 Q 7 L C Z x d W 9 0 O y s r O i s r O i s r J n F 1 b 3 Q 7 L C Z x d W 9 0 O 1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T A 5 M T I g T U c g c m l 0 I C 0 g T G F u Z G V s a W p r Z S B y a X Q v Q 2 h h b m d l Z C B U e X B l L n s s M H 0 m c X V v d D s s J n F 1 b 3 Q 7 U 2 V j d G l v b j E v M j A y M T A 5 M T I g T U c g c m l 0 I C 0 g T G F u Z G V s a W p r Z S B y a X Q v Q 2 h h b m d l Z C B U e X B l L n t f M S w x f S Z x d W 9 0 O y w m c X V v d D t T Z W N 0 a W 9 u M S 8 y M D I x M D k x M i B N R y B y a X Q g L S B M Y W 5 k Z W x p a m t l I H J p d C 9 D a G F u Z 2 V k I F R 5 c G U u e 0 t N L D J 9 J n F 1 b 3 Q 7 L C Z x d W 9 0 O 1 N l Y 3 R p b 2 4 x L z I w M j E w O T E y I E 1 H I H J p d C A t I E x h b m R l b G l q a 2 U g c m l 0 L 0 N o Y W 5 n Z W Q g V H l w Z S 5 7 a G g 6 b W 0 6 c 3 M s M 3 0 m c X V v d D s s J n F 1 b 3 Q 7 U 2 V j d G l v b j E v M j A y M T A 5 M T I g T U c g c m l 0 I C 0 g T G F u Z G V s a W p r Z S B y a X Q v Q 2 h h b m d l Z C B U e X B l L n s r K 0 t N L D R 9 J n F 1 b 3 Q 7 L C Z x d W 9 0 O 1 N l Y 3 R p b 2 4 x L z I w M j E w O T E y I E 1 H I H J p d C A t I E x h b m R l b G l q a 2 U g c m l 0 L 0 N o Y W 5 n Z W Q g V H l w Z S 5 7 K y s 6 K y s 6 K y s s N X 0 m c X V v d D s s J n F 1 b 3 Q 7 U 2 V j d G l v b j E v M j A y M T A 5 M T I g T U c g c m l 0 I C 0 g T G F u Z G V s a W p r Z S B y a X Q v Q 2 h h b m d l Z C B U e X B l L n t f M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y M D I x M D k x M i B N R y B y a X Q g L S B M Y W 5 k Z W x p a m t l I H J p d C 9 D a G F u Z 2 V k I F R 5 c G U u e y w w f S Z x d W 9 0 O y w m c X V v d D t T Z W N 0 a W 9 u M S 8 y M D I x M D k x M i B N R y B y a X Q g L S B M Y W 5 k Z W x p a m t l I H J p d C 9 D a G F u Z 2 V k I F R 5 c G U u e 1 8 x L D F 9 J n F 1 b 3 Q 7 L C Z x d W 9 0 O 1 N l Y 3 R p b 2 4 x L z I w M j E w O T E y I E 1 H I H J p d C A t I E x h b m R l b G l q a 2 U g c m l 0 L 0 N o Y W 5 n Z W Q g V H l w Z S 5 7 S 0 0 s M n 0 m c X V v d D s s J n F 1 b 3 Q 7 U 2 V j d G l v b j E v M j A y M T A 5 M T I g T U c g c m l 0 I C 0 g T G F u Z G V s a W p r Z S B y a X Q v Q 2 h h b m d l Z C B U e X B l L n t o a D p t b T p z c y w z f S Z x d W 9 0 O y w m c X V v d D t T Z W N 0 a W 9 u M S 8 y M D I x M D k x M i B N R y B y a X Q g L S B M Y W 5 k Z W x p a m t l I H J p d C 9 D a G F u Z 2 V k I F R 5 c G U u e y s r S 0 0 s N H 0 m c X V v d D s s J n F 1 b 3 Q 7 U 2 V j d G l v b j E v M j A y M T A 5 M T I g T U c g c m l 0 I C 0 g T G F u Z G V s a W p r Z S B y a X Q v Q 2 h h b m d l Z C B U e X B l L n s r K z o r K z o r K y w 1 f S Z x d W 9 0 O y w m c X V v d D t T Z W N 0 a W 9 u M S 8 y M D I x M D k x M i B N R y B y a X Q g L S B M Y W 5 k Z W x p a m t l I H J p d C 9 D a G F u Z 2 V k I F R 5 c G U u e 1 8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x M D k x M i U y M E 1 H J T I w c m l 0 J T I w L S U y M E x h b m R l b G l q a 2 U l M j B y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T A 5 M T I l M j B N R y U y M H J p d C U y M C 0 l M j B M Y W 5 k Z W x p a m t l J T I w c m l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w O T E y J T I w T U c l M j B y a X Q l M j A t J T I w T G F u Z G V s a W p r Z S U y M H J p d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s j q 1 n V r r u Q Y a H 0 y Z J E a 7 h A A A A A A I A A A A A A A N m A A D A A A A A E A A A A D c 7 x E L P z u x / F M Z L 4 l T 3 O a g A A A A A B I A A A K A A A A A Q A A A A L n p V T z O a e 1 I Q w c K 2 e o b a t V A A A A A 8 A S q x l O f c L E K Z w Z x Y t z G e 9 V 3 b R B 6 L Z i E G e 4 / w k V T Z Q 5 4 N F a A r 8 e S Z G h x M 8 5 V W d 5 l q j t W w P e d p p p L h Y G 3 i k e H o J 5 b n m 4 v D b I C x X r 4 M b d q k + h Q A A A B c z 4 7 P T A c H + U c Q d 7 u d a + M L z l a d V w = = < / D a t a M a s h u p > 
</file>

<file path=customXml/itemProps1.xml><?xml version="1.0" encoding="utf-8"?>
<ds:datastoreItem xmlns:ds="http://schemas.openxmlformats.org/officeDocument/2006/customXml" ds:itemID="{885E60AF-FBFE-4F0C-AE09-D0B2BAC9FF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20210912 MG Rit - Landelijke ri</vt:lpstr>
      <vt:lpstr>'20210912 MG Rit - Landelijke ri'!Print_Area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Hurink, Frank</cp:lastModifiedBy>
  <cp:lastPrinted>2021-07-23T14:59:33Z</cp:lastPrinted>
  <dcterms:created xsi:type="dcterms:W3CDTF">2021-07-16T19:20:21Z</dcterms:created>
  <dcterms:modified xsi:type="dcterms:W3CDTF">2021-09-12T05:32:53Z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a8421d-816e-4e3c-9a0a-cca4b6096c8b_Enabled">
    <vt:lpwstr>True</vt:lpwstr>
  </property>
  <property fmtid="{D5CDD505-2E9C-101B-9397-08002B2CF9AE}" pid="3" name="MSIP_Label_a8a8421d-816e-4e3c-9a0a-cca4b6096c8b_SiteId">
    <vt:lpwstr>82568287-17fd-4481-b096-19a7cbd3780e</vt:lpwstr>
  </property>
  <property fmtid="{D5CDD505-2E9C-101B-9397-08002B2CF9AE}" pid="4" name="MSIP_Label_a8a8421d-816e-4e3c-9a0a-cca4b6096c8b_Owner">
    <vt:lpwstr>Frank.Hurink@nl.yokogawa.com</vt:lpwstr>
  </property>
  <property fmtid="{D5CDD505-2E9C-101B-9397-08002B2CF9AE}" pid="5" name="MSIP_Label_a8a8421d-816e-4e3c-9a0a-cca4b6096c8b_SetDate">
    <vt:lpwstr>2021-09-10T09:34:11.3108835Z</vt:lpwstr>
  </property>
  <property fmtid="{D5CDD505-2E9C-101B-9397-08002B2CF9AE}" pid="6" name="MSIP_Label_a8a8421d-816e-4e3c-9a0a-cca4b6096c8b_Name">
    <vt:lpwstr>Unrestricted</vt:lpwstr>
  </property>
  <property fmtid="{D5CDD505-2E9C-101B-9397-08002B2CF9AE}" pid="7" name="MSIP_Label_a8a8421d-816e-4e3c-9a0a-cca4b6096c8b_Application">
    <vt:lpwstr>Microsoft Azure Information Protection</vt:lpwstr>
  </property>
  <property fmtid="{D5CDD505-2E9C-101B-9397-08002B2CF9AE}" pid="8" name="MSIP_Label_a8a8421d-816e-4e3c-9a0a-cca4b6096c8b_Extended_MSFT_Method">
    <vt:lpwstr>Automatic</vt:lpwstr>
  </property>
  <property fmtid="{D5CDD505-2E9C-101B-9397-08002B2CF9AE}" pid="9" name="Sensitivity">
    <vt:lpwstr>Unrestricted</vt:lpwstr>
  </property>
</Properties>
</file>