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jn Documenten\MG Regio Veluwezoom\Ritten\2025\04 - Zomerrit 20 juli\"/>
    </mc:Choice>
  </mc:AlternateContent>
  <xr:revisionPtr revIDLastSave="0" documentId="13_ncr:1_{58F49CAC-694D-4BDA-96B2-09A28E47DB7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afkortingen" sheetId="3" r:id="rId1"/>
    <sheet name="20-7-2025" sheetId="4" r:id="rId2"/>
    <sheet name="aanmeldingen" sheetId="6" r:id="rId3"/>
    <sheet name="blanco reserve" sheetId="5" r:id="rId4"/>
  </sheets>
  <calcPr calcId="191029"/>
</workbook>
</file>

<file path=xl/calcChain.xml><?xml version="1.0" encoding="utf-8"?>
<calcChain xmlns="http://schemas.openxmlformats.org/spreadsheetml/2006/main">
  <c r="G19" i="4" l="1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C15" i="4"/>
  <c r="C16" i="4"/>
  <c r="F16" i="4" s="1"/>
  <c r="C17" i="4"/>
  <c r="F17" i="4" s="1"/>
  <c r="C24" i="4"/>
  <c r="F24" i="4" s="1"/>
  <c r="C25" i="4"/>
  <c r="F25" i="4" s="1"/>
  <c r="C26" i="4"/>
  <c r="F26" i="4" s="1"/>
  <c r="C27" i="4"/>
  <c r="F27" i="4" s="1"/>
  <c r="C28" i="4"/>
  <c r="F28" i="4" s="1"/>
  <c r="C29" i="4"/>
  <c r="F29" i="4" s="1"/>
  <c r="C30" i="4"/>
  <c r="F30" i="4" s="1"/>
  <c r="C31" i="4"/>
  <c r="F31" i="4" s="1"/>
  <c r="C32" i="4"/>
  <c r="F32" i="4" s="1"/>
  <c r="C33" i="4"/>
  <c r="F33" i="4" s="1"/>
  <c r="C34" i="4"/>
  <c r="F34" i="4" s="1"/>
  <c r="C35" i="4"/>
  <c r="F35" i="4" s="1"/>
  <c r="C36" i="4"/>
  <c r="F36" i="4" s="1"/>
  <c r="C37" i="4"/>
  <c r="F37" i="4" s="1"/>
  <c r="C38" i="4"/>
  <c r="F38" i="4" s="1"/>
  <c r="C39" i="4"/>
  <c r="F39" i="4" s="1"/>
  <c r="C40" i="4"/>
  <c r="F40" i="4" s="1"/>
  <c r="C41" i="4"/>
  <c r="F41" i="4" s="1"/>
  <c r="C42" i="4"/>
  <c r="F42" i="4" s="1"/>
  <c r="C43" i="4"/>
  <c r="F43" i="4" s="1"/>
  <c r="C44" i="4"/>
  <c r="F44" i="4" s="1"/>
  <c r="C45" i="4"/>
  <c r="F45" i="4" s="1"/>
  <c r="C46" i="4"/>
  <c r="F46" i="4" s="1"/>
  <c r="C47" i="4"/>
  <c r="F47" i="4" s="1"/>
  <c r="C48" i="4"/>
  <c r="F48" i="4" s="1"/>
  <c r="C49" i="4"/>
  <c r="F49" i="4" s="1"/>
  <c r="C50" i="4"/>
  <c r="F50" i="4" s="1"/>
  <c r="C51" i="4"/>
  <c r="F51" i="4" s="1"/>
  <c r="C52" i="4"/>
  <c r="F52" i="4" s="1"/>
  <c r="C53" i="4"/>
  <c r="F53" i="4" s="1"/>
  <c r="C54" i="4"/>
  <c r="F54" i="4" s="1"/>
  <c r="C55" i="4"/>
  <c r="F55" i="4" s="1"/>
  <c r="C22" i="4"/>
  <c r="F22" i="4" s="1"/>
  <c r="C23" i="4"/>
  <c r="F23" i="4" s="1"/>
  <c r="C18" i="4"/>
  <c r="F18" i="4" s="1"/>
  <c r="C19" i="4"/>
  <c r="F19" i="4" s="1"/>
  <c r="C20" i="4"/>
  <c r="F20" i="4" s="1"/>
  <c r="C21" i="4"/>
  <c r="F21" i="4" s="1"/>
  <c r="C14" i="4"/>
  <c r="G14" i="4" l="1"/>
  <c r="G15" i="4"/>
  <c r="G16" i="4"/>
  <c r="G17" i="4"/>
  <c r="G18" i="4"/>
  <c r="F15" i="4"/>
  <c r="F14" i="4"/>
  <c r="F49" i="5" l="1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48" i="5" l="1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G12" i="5" s="1"/>
  <c r="G13" i="5" s="1"/>
  <c r="G14" i="5" s="1"/>
  <c r="B12" i="5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6" i="5" s="1"/>
  <c r="B77" i="5" s="1"/>
  <c r="B78" i="5" s="1"/>
  <c r="B79" i="5" s="1"/>
  <c r="B80" i="5" s="1"/>
  <c r="G15" i="5" l="1"/>
  <c r="G16" i="5" s="1"/>
  <c r="G17" i="5" s="1"/>
  <c r="G18" i="5" s="1"/>
  <c r="G19" i="5" s="1"/>
  <c r="G20" i="5" s="1"/>
  <c r="G21" i="5" s="1"/>
  <c r="G22" i="5" s="1"/>
  <c r="G23" i="5" s="1"/>
  <c r="G24" i="5" s="1"/>
  <c r="G25" i="5" s="1"/>
  <c r="G26" i="5" s="1"/>
  <c r="G27" i="5" s="1"/>
  <c r="G28" i="5" s="1"/>
  <c r="G29" i="5" s="1"/>
  <c r="G30" i="5" s="1"/>
  <c r="G31" i="5" s="1"/>
  <c r="G32" i="5" s="1"/>
  <c r="G33" i="5" s="1"/>
  <c r="G34" i="5" s="1"/>
  <c r="G35" i="5" s="1"/>
  <c r="G36" i="5" s="1"/>
  <c r="G37" i="5" s="1"/>
  <c r="G38" i="5" s="1"/>
  <c r="G39" i="5" s="1"/>
  <c r="G40" i="5" s="1"/>
  <c r="G41" i="5" s="1"/>
  <c r="G42" i="5" s="1"/>
  <c r="G43" i="5" s="1"/>
  <c r="G44" i="5" s="1"/>
  <c r="G45" i="5" s="1"/>
  <c r="G46" i="5" s="1"/>
  <c r="G47" i="5" s="1"/>
  <c r="G48" i="5" s="1"/>
  <c r="G49" i="5" s="1"/>
  <c r="G50" i="5" s="1"/>
  <c r="G51" i="5" s="1"/>
  <c r="G52" i="5" s="1"/>
  <c r="G53" i="5" s="1"/>
  <c r="G54" i="5" s="1"/>
  <c r="G55" i="5" s="1"/>
  <c r="G56" i="5" s="1"/>
  <c r="G57" i="5" s="1"/>
  <c r="G58" i="5" s="1"/>
  <c r="G59" i="5" s="1"/>
  <c r="G60" i="5" s="1"/>
  <c r="G61" i="5" s="1"/>
  <c r="G62" i="5" s="1"/>
  <c r="G63" i="5" s="1"/>
  <c r="G64" i="5" s="1"/>
  <c r="G65" i="5" s="1"/>
  <c r="G66" i="5" s="1"/>
  <c r="G67" i="5" s="1"/>
  <c r="G68" i="5" s="1"/>
  <c r="G69" i="5" s="1"/>
  <c r="G70" i="5" s="1"/>
  <c r="G71" i="5" s="1"/>
  <c r="G72" i="5" s="1"/>
  <c r="G73" i="5" s="1"/>
  <c r="G74" i="5" s="1"/>
  <c r="G75" i="5" s="1"/>
  <c r="G76" i="5" s="1"/>
  <c r="G77" i="5" s="1"/>
  <c r="G78" i="5" s="1"/>
  <c r="G79" i="5" s="1"/>
  <c r="G80" i="5" s="1"/>
  <c r="B12" i="4"/>
  <c r="F12" i="4"/>
  <c r="G12" i="4" s="1"/>
  <c r="G13" i="4" l="1"/>
  <c r="C13" i="4"/>
  <c r="F13" i="4" s="1"/>
</calcChain>
</file>

<file path=xl/sharedStrings.xml><?xml version="1.0" encoding="utf-8"?>
<sst xmlns="http://schemas.openxmlformats.org/spreadsheetml/2006/main" count="181" uniqueCount="150">
  <si>
    <t>Bereikbaarheid:</t>
  </si>
  <si>
    <t>Route afstand:</t>
  </si>
  <si>
    <t>Thema:</t>
  </si>
  <si>
    <t>Start km/mijl:</t>
  </si>
  <si>
    <t>Startlocatie:</t>
  </si>
  <si>
    <t>Eindlocatie:</t>
  </si>
  <si>
    <t>Nr.</t>
  </si>
  <si>
    <t>Totaal</t>
  </si>
  <si>
    <t>Trip</t>
  </si>
  <si>
    <t>Check</t>
  </si>
  <si>
    <t>KM:</t>
  </si>
  <si>
    <t>Omschrijving:</t>
  </si>
  <si>
    <t>Mijlen</t>
  </si>
  <si>
    <t>Finish tijd</t>
  </si>
  <si>
    <t>Finish km/mijl</t>
  </si>
  <si>
    <t>uur</t>
  </si>
  <si>
    <t>Total</t>
  </si>
  <si>
    <t>Organisatie:</t>
  </si>
  <si>
    <t>Mijl</t>
  </si>
  <si>
    <t>Veluwezoom:</t>
  </si>
  <si>
    <t>Verklaring afkortingen:</t>
  </si>
  <si>
    <t xml:space="preserve">Start tijd: </t>
  </si>
  <si>
    <t>Datum:</t>
  </si>
  <si>
    <t>Afkorting</t>
  </si>
  <si>
    <t>Omschrijving</t>
  </si>
  <si>
    <t>Bewegwijzing</t>
  </si>
  <si>
    <t>(L)</t>
  </si>
  <si>
    <t>Opschrift of aanwijzing aan de linkerzijde van de weg</t>
  </si>
  <si>
    <t>1e / 2e enz.</t>
  </si>
  <si>
    <t>eerste / tweede weg (Links of Rechts)</t>
  </si>
  <si>
    <t>BBK</t>
  </si>
  <si>
    <t>Binnen bebouwde kom</t>
  </si>
  <si>
    <t>C.V.</t>
  </si>
  <si>
    <t>Controle Vraag</t>
  </si>
  <si>
    <t>DLW</t>
  </si>
  <si>
    <t>Doodlopende Weg</t>
  </si>
  <si>
    <t>EW</t>
  </si>
  <si>
    <t>Einde Weg</t>
  </si>
  <si>
    <t>G.o.i.</t>
  </si>
  <si>
    <t>Gaat over in (ander te noemen straatnaam)</t>
  </si>
  <si>
    <t>GVK</t>
  </si>
  <si>
    <t>Gevaarlijke Kruising</t>
  </si>
  <si>
    <t>H</t>
  </si>
  <si>
    <t>Huisnummer</t>
  </si>
  <si>
    <t>L</t>
  </si>
  <si>
    <t>Links</t>
  </si>
  <si>
    <t>o.a.</t>
  </si>
  <si>
    <t>onder andere</t>
  </si>
  <si>
    <t>O.A.</t>
  </si>
  <si>
    <t>Overbodige Aanduiding</t>
  </si>
  <si>
    <t>P</t>
  </si>
  <si>
    <t>Verkeerspaddenstoel/ Wegwijzer naar steden of Dorpen</t>
  </si>
  <si>
    <t>R</t>
  </si>
  <si>
    <t>Rechts</t>
  </si>
  <si>
    <t>R.C.</t>
  </si>
  <si>
    <t>Route Controle</t>
  </si>
  <si>
    <t>Ri</t>
  </si>
  <si>
    <t>Richting</t>
  </si>
  <si>
    <t>RT</t>
  </si>
  <si>
    <t>Rotonde</t>
  </si>
  <si>
    <t>TRT</t>
  </si>
  <si>
    <t>Turbo Rotonde met Dubbele Rijbanen</t>
  </si>
  <si>
    <t>VKL</t>
  </si>
  <si>
    <t>Verkeerslicht</t>
  </si>
  <si>
    <t xml:space="preserve">VRK </t>
  </si>
  <si>
    <t>Voorrangskruising  Verleen voorrang aan de bestuurders op de kruisende weg</t>
  </si>
  <si>
    <t>VRKP</t>
  </si>
  <si>
    <t xml:space="preserve">Voorrangskruispunt </t>
  </si>
  <si>
    <t>Y</t>
  </si>
  <si>
    <t>Y- Splitsing</t>
  </si>
  <si>
    <t>P.S.</t>
  </si>
  <si>
    <t>Deze afkortingen gelden enkel als Dagregelement bij het uitzetten van een Regio Rit</t>
  </si>
  <si>
    <t>Regio Veluwezoom. Dit zijn de regelementen van MGCC Holland incl. aanvulling van regio VZ.</t>
  </si>
  <si>
    <t xml:space="preserve">Pits Stop  Gevaar!  (de aard van het gevaar is aangegeven op het onderbord) </t>
  </si>
  <si>
    <t>naam van de rit</t>
  </si>
  <si>
    <t>adres + tel.</t>
  </si>
  <si>
    <t>tel. Nr.</t>
  </si>
  <si>
    <t>naam uitzetter</t>
  </si>
  <si>
    <t xml:space="preserve"> # km</t>
  </si>
  <si>
    <t>indien van toepasing</t>
  </si>
  <si>
    <t>Zomerrit</t>
  </si>
  <si>
    <t>06 30275996</t>
  </si>
  <si>
    <t>Verlaat Parkeerplaats, L, Knoevenoordstraat</t>
  </si>
  <si>
    <t>E.W. R., Hallseweg g.o.i. Dorpstraat</t>
  </si>
  <si>
    <t>Na eind BBK L. , Hallsedijk</t>
  </si>
  <si>
    <t>Brug over R. , Kanaal Zuid</t>
  </si>
  <si>
    <t>Brug over , Woudweg</t>
  </si>
  <si>
    <t>Einde weg, L. Klarenbeekseweg</t>
  </si>
  <si>
    <t>1e weg L. , Oudhuizerstraat</t>
  </si>
  <si>
    <t>Einde weg L. , Watergatstraat</t>
  </si>
  <si>
    <t>1e weg L. Haarweg</t>
  </si>
  <si>
    <t>Einde weg R. Voorstondensestraat</t>
  </si>
  <si>
    <t>1e weg scherp R. Hallsedijk</t>
  </si>
  <si>
    <t>Brug over, L. Apeldoornseweg</t>
  </si>
  <si>
    <t>Bij volgende brug R. Kanaalweg</t>
  </si>
  <si>
    <t>Bij muziektent rechtdoor, Molenstraat</t>
  </si>
  <si>
    <t>Bocht naar rechts vervolgen, Stuyvenburgstraat</t>
  </si>
  <si>
    <t>Weg vervolgen, Rotonde 2e R. Loenenseweg</t>
  </si>
  <si>
    <t>Na rechterbocht: Monument Woeste Hoeve</t>
  </si>
  <si>
    <t>1e weg L. Woeste Hoefweg</t>
  </si>
  <si>
    <t>Einde weg L. ,Krimweg</t>
  </si>
  <si>
    <t>Spoor over, weg vervolgen, Pomphulweg</t>
  </si>
  <si>
    <r>
      <t xml:space="preserve">Einde weg L. Amersfoortseweg </t>
    </r>
    <r>
      <rPr>
        <b/>
        <sz val="14"/>
        <color theme="1"/>
        <rFont val="Arial"/>
        <family val="2"/>
      </rPr>
      <t xml:space="preserve">(let  op!) </t>
    </r>
    <r>
      <rPr>
        <sz val="14"/>
        <color theme="1"/>
        <rFont val="Arial"/>
        <family val="2"/>
      </rPr>
      <t>N344</t>
    </r>
  </si>
  <si>
    <t>bezoekerscentrum en eenvoudig lunchrestaurant.</t>
  </si>
  <si>
    <t>Kees en Alie Viergever</t>
  </si>
  <si>
    <t>Terrassen tour</t>
  </si>
  <si>
    <t>De Vroolijke Frans, Knoevenoordstraat 51, Brummen / Broek</t>
  </si>
  <si>
    <t>1e weg R. , Heimeriete g.o.i Hogestraat</t>
  </si>
  <si>
    <t>3e weg L. , Clabanusweg g.o.i. Voorsterweg</t>
  </si>
  <si>
    <t>Na viaduct A50 L. , Achterse kerkweg</t>
  </si>
  <si>
    <t>Na spoorwegovergang kruising R. Hulleweg</t>
  </si>
  <si>
    <t>Einde weg R. spoor over, Lierderstraat</t>
  </si>
  <si>
    <t>Na Rest. Pijnappel, 2e R. , Kopermolenweg</t>
  </si>
  <si>
    <t>Einde weg R. , Appenseweg</t>
  </si>
  <si>
    <t>Voorrangsweg R. , Rijksstraatweg</t>
  </si>
  <si>
    <t>Rotonde 3e R. N345 Rijksstraatweg</t>
  </si>
  <si>
    <t>Bocht naar rechts volgen</t>
  </si>
  <si>
    <t>1e R. Hoevesteeg</t>
  </si>
  <si>
    <t>Kruising L. Langedijk</t>
  </si>
  <si>
    <t>Rotonde 2e R. , ri. Loenen. Eerbeekseweg</t>
  </si>
  <si>
    <r>
      <rPr>
        <b/>
        <sz val="14"/>
        <color theme="1"/>
        <rFont val="Arial"/>
        <family val="2"/>
      </rPr>
      <t>Na</t>
    </r>
    <r>
      <rPr>
        <sz val="14"/>
        <color theme="1"/>
        <rFont val="Arial"/>
        <family val="2"/>
      </rPr>
      <t xml:space="preserve"> Hotel Loenermark L. Groenendaalseweg ri. Hoenderlo</t>
    </r>
  </si>
  <si>
    <r>
      <rPr>
        <b/>
        <sz val="14"/>
        <color theme="1"/>
        <rFont val="Arial"/>
        <family val="2"/>
      </rPr>
      <t>3e</t>
    </r>
    <r>
      <rPr>
        <sz val="14"/>
        <color theme="1"/>
        <rFont val="Arial"/>
        <family val="2"/>
      </rPr>
      <t xml:space="preserve"> verkeerslicht L. Ri. Assel, Hoogbuurloseweg</t>
    </r>
  </si>
  <si>
    <t>Weg vervolgen, einde weg R. N804 Apeldoornseweg</t>
  </si>
  <si>
    <t>Einde weg R. ,  N304 Otterloseweg</t>
  </si>
  <si>
    <t>1e R., ri. Assel, Alschoterweg</t>
  </si>
  <si>
    <t>1e weg R. , ri. Aardhuis</t>
  </si>
  <si>
    <t>Na Hoog Soeren L.  ri. Amersfoort,  Kampsteeg</t>
  </si>
  <si>
    <t>87 km.</t>
  </si>
  <si>
    <t>Naam</t>
  </si>
  <si>
    <t>Regio</t>
  </si>
  <si>
    <t>Boetselaar André en Inge</t>
  </si>
  <si>
    <t>Winkel te Hendrik Jan en Petri</t>
  </si>
  <si>
    <t>Bonthuis Erik</t>
  </si>
  <si>
    <t>Rademaker Willem</t>
  </si>
  <si>
    <t>Spitters Peter</t>
  </si>
  <si>
    <t>Segers Ilse</t>
  </si>
  <si>
    <t>Mol Paul</t>
  </si>
  <si>
    <t>Willems Prinsen Netty</t>
  </si>
  <si>
    <t>Werner Rosman Malou</t>
  </si>
  <si>
    <t>Hunnink Jan</t>
  </si>
  <si>
    <t>Viergever Kees en Alie</t>
  </si>
  <si>
    <t>VZ</t>
  </si>
  <si>
    <t>Berkum van Hans</t>
  </si>
  <si>
    <r>
      <t xml:space="preserve">Afkortingen: </t>
    </r>
    <r>
      <rPr>
        <i/>
        <u/>
        <sz val="14"/>
        <color theme="1"/>
        <rFont val="Calibri"/>
        <family val="2"/>
        <scheme val="minor"/>
      </rPr>
      <t xml:space="preserve">L. en R. richting </t>
    </r>
    <r>
      <rPr>
        <i/>
        <sz val="14"/>
        <color theme="1"/>
        <rFont val="Calibri"/>
        <family val="2"/>
        <scheme val="minor"/>
      </rPr>
      <t xml:space="preserve">- </t>
    </r>
    <r>
      <rPr>
        <i/>
        <u/>
        <sz val="14"/>
        <color theme="1"/>
        <rFont val="Calibri"/>
        <family val="2"/>
        <scheme val="minor"/>
      </rPr>
      <t>BBK Bebouwde kom</t>
    </r>
    <r>
      <rPr>
        <i/>
        <sz val="14"/>
        <color theme="1"/>
        <rFont val="Calibri"/>
        <family val="2"/>
        <scheme val="minor"/>
      </rPr>
      <t xml:space="preserve"> - </t>
    </r>
    <r>
      <rPr>
        <i/>
        <u/>
        <sz val="14"/>
        <color theme="1"/>
        <rFont val="Calibri"/>
        <family val="2"/>
        <scheme val="minor"/>
      </rPr>
      <t>E.W. Einde weg</t>
    </r>
    <r>
      <rPr>
        <i/>
        <sz val="14"/>
        <color theme="1"/>
        <rFont val="Calibri"/>
        <family val="2"/>
        <scheme val="minor"/>
      </rPr>
      <t xml:space="preserve"> -</t>
    </r>
    <r>
      <rPr>
        <i/>
        <u/>
        <sz val="14"/>
        <color theme="1"/>
        <rFont val="Calibri"/>
        <family val="2"/>
        <scheme val="minor"/>
      </rPr>
      <t xml:space="preserve"> ri. Richting</t>
    </r>
    <r>
      <rPr>
        <i/>
        <sz val="14"/>
        <color theme="1"/>
        <rFont val="Calibri"/>
        <family val="2"/>
        <scheme val="minor"/>
      </rPr>
      <t xml:space="preserve">, </t>
    </r>
    <r>
      <rPr>
        <i/>
        <u/>
        <sz val="14"/>
        <color theme="1"/>
        <rFont val="Calibri"/>
        <family val="2"/>
        <scheme val="minor"/>
      </rPr>
      <t>onverhard telt niet mee</t>
    </r>
    <r>
      <rPr>
        <i/>
        <sz val="14"/>
        <color theme="1"/>
        <rFont val="Calibri"/>
        <family val="2"/>
        <scheme val="minor"/>
      </rPr>
      <t>.</t>
    </r>
  </si>
  <si>
    <t xml:space="preserve">Rotonde 2e R. </t>
  </si>
  <si>
    <r>
      <t>In bocht Rechtsaf en</t>
    </r>
    <r>
      <rPr>
        <b/>
        <u/>
        <sz val="14"/>
        <color theme="1"/>
        <rFont val="Arial"/>
        <family val="2"/>
      </rPr>
      <t xml:space="preserve"> direct</t>
    </r>
    <r>
      <rPr>
        <sz val="14"/>
        <color theme="1"/>
        <rFont val="Arial"/>
        <family val="2"/>
      </rPr>
      <t xml:space="preserve">  Links, Voorsterweg</t>
    </r>
  </si>
  <si>
    <t>Heidstra Hendriks Elise</t>
  </si>
  <si>
    <t>Het Aardhuis is van Kroondomeinen en heeft een</t>
  </si>
  <si>
    <t>Het Aardhuis, Apeldoorn</t>
  </si>
  <si>
    <t>In Hoenderloo: IJs van Co, beste ijs van de Veluwe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</si>
</sst>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.0"/>
    <numFmt numFmtId="165" formatCode="_ * #,##0.0_ ;_ * \-#,##0.0_ ;_ * &quot;-&quot;??_ ;_ @_ "/>
  </numFmts>
  <fonts count="2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theme="1"/>
      <name val="Arial"/>
      <family val="2"/>
    </font>
    <font>
      <i/>
      <sz val="14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rgb="FFFF0000"/>
      <name val="Calibri"/>
      <family val="2"/>
      <scheme val="minor"/>
    </font>
    <font>
      <sz val="14"/>
      <color rgb="FFFF0000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u/>
      <sz val="14"/>
      <color theme="1"/>
      <name val="Calibri"/>
      <family val="2"/>
      <scheme val="minor"/>
    </font>
    <font>
      <b/>
      <u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95">
    <xf numFmtId="0" fontId="0" fillId="0" borderId="0" xfId="0"/>
    <xf numFmtId="0" fontId="2" fillId="2" borderId="10" xfId="0" applyFont="1" applyFill="1" applyBorder="1"/>
    <xf numFmtId="0" fontId="2" fillId="2" borderId="11" xfId="0" applyFont="1" applyFill="1" applyBorder="1"/>
    <xf numFmtId="0" fontId="0" fillId="2" borderId="12" xfId="0" applyFill="1" applyBorder="1"/>
    <xf numFmtId="0" fontId="2" fillId="2" borderId="11" xfId="0" applyFont="1" applyFill="1" applyBorder="1" applyAlignment="1">
      <alignment horizontal="right"/>
    </xf>
    <xf numFmtId="0" fontId="2" fillId="2" borderId="9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4" fillId="2" borderId="5" xfId="0" applyFont="1" applyFill="1" applyBorder="1"/>
    <xf numFmtId="0" fontId="2" fillId="2" borderId="7" xfId="0" applyFont="1" applyFill="1" applyBorder="1" applyAlignment="1">
      <alignment horizontal="center"/>
    </xf>
    <xf numFmtId="164" fontId="2" fillId="2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 applyProtection="1">
      <alignment horizontal="center" vertical="center"/>
      <protection locked="0" hidden="1"/>
    </xf>
    <xf numFmtId="0" fontId="3" fillId="2" borderId="1" xfId="0" applyFont="1" applyFill="1" applyBorder="1" applyAlignment="1" applyProtection="1">
      <alignment vertical="center" wrapText="1"/>
      <protection locked="0"/>
    </xf>
    <xf numFmtId="164" fontId="2" fillId="2" borderId="3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0" fontId="1" fillId="2" borderId="14" xfId="0" applyFont="1" applyFill="1" applyBorder="1"/>
    <xf numFmtId="0" fontId="2" fillId="2" borderId="14" xfId="0" applyFont="1" applyFill="1" applyBorder="1"/>
    <xf numFmtId="0" fontId="0" fillId="2" borderId="15" xfId="0" applyFill="1" applyBorder="1"/>
    <xf numFmtId="0" fontId="1" fillId="2" borderId="16" xfId="0" applyFont="1" applyFill="1" applyBorder="1"/>
    <xf numFmtId="0" fontId="2" fillId="2" borderId="17" xfId="0" applyFont="1" applyFill="1" applyBorder="1"/>
    <xf numFmtId="0" fontId="0" fillId="2" borderId="18" xfId="0" applyFill="1" applyBorder="1"/>
    <xf numFmtId="0" fontId="2" fillId="2" borderId="13" xfId="0" applyFont="1" applyFill="1" applyBorder="1"/>
    <xf numFmtId="0" fontId="2" fillId="2" borderId="16" xfId="0" applyFont="1" applyFill="1" applyBorder="1"/>
    <xf numFmtId="0" fontId="0" fillId="2" borderId="19" xfId="0" applyFill="1" applyBorder="1"/>
    <xf numFmtId="0" fontId="1" fillId="0" borderId="0" xfId="0" applyFont="1"/>
    <xf numFmtId="164" fontId="3" fillId="2" borderId="1" xfId="0" applyNumberFormat="1" applyFont="1" applyFill="1" applyBorder="1" applyAlignment="1" applyProtection="1">
      <alignment horizontal="center" vertical="center"/>
      <protection hidden="1"/>
    </xf>
    <xf numFmtId="164" fontId="3" fillId="2" borderId="8" xfId="0" applyNumberFormat="1" applyFont="1" applyFill="1" applyBorder="1" applyAlignment="1" applyProtection="1">
      <alignment horizontal="center" vertical="center"/>
      <protection hidden="1"/>
    </xf>
    <xf numFmtId="164" fontId="3" fillId="2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7" xfId="0" applyFont="1" applyFill="1" applyBorder="1"/>
    <xf numFmtId="0" fontId="0" fillId="2" borderId="17" xfId="0" applyFill="1" applyBorder="1"/>
    <xf numFmtId="0" fontId="2" fillId="2" borderId="16" xfId="0" applyFont="1" applyFill="1" applyBorder="1" applyAlignment="1">
      <alignment horizontal="left"/>
    </xf>
    <xf numFmtId="0" fontId="2" fillId="2" borderId="20" xfId="0" applyFont="1" applyFill="1" applyBorder="1"/>
    <xf numFmtId="0" fontId="2" fillId="2" borderId="21" xfId="0" applyFont="1" applyFill="1" applyBorder="1"/>
    <xf numFmtId="0" fontId="2" fillId="2" borderId="22" xfId="0" applyFont="1" applyFill="1" applyBorder="1"/>
    <xf numFmtId="0" fontId="2" fillId="2" borderId="23" xfId="0" applyFont="1" applyFill="1" applyBorder="1" applyAlignment="1">
      <alignment horizontal="right"/>
    </xf>
    <xf numFmtId="0" fontId="0" fillId="2" borderId="21" xfId="0" applyFill="1" applyBorder="1"/>
    <xf numFmtId="0" fontId="2" fillId="2" borderId="24" xfId="0" applyFont="1" applyFill="1" applyBorder="1"/>
    <xf numFmtId="0" fontId="2" fillId="2" borderId="25" xfId="0" applyFont="1" applyFill="1" applyBorder="1"/>
    <xf numFmtId="0" fontId="2" fillId="2" borderId="26" xfId="0" applyFont="1" applyFill="1" applyBorder="1"/>
    <xf numFmtId="164" fontId="3" fillId="2" borderId="5" xfId="0" applyNumberFormat="1" applyFont="1" applyFill="1" applyBorder="1" applyAlignment="1" applyProtection="1">
      <alignment horizontal="center" vertical="center"/>
      <protection locked="0" hidden="1"/>
    </xf>
    <xf numFmtId="0" fontId="1" fillId="2" borderId="20" xfId="0" applyFont="1" applyFill="1" applyBorder="1"/>
    <xf numFmtId="0" fontId="1" fillId="2" borderId="21" xfId="0" applyFont="1" applyFill="1" applyBorder="1"/>
    <xf numFmtId="0" fontId="2" fillId="2" borderId="23" xfId="0" applyFont="1" applyFill="1" applyBorder="1"/>
    <xf numFmtId="0" fontId="0" fillId="2" borderId="22" xfId="0" applyFill="1" applyBorder="1"/>
    <xf numFmtId="16" fontId="6" fillId="2" borderId="27" xfId="0" applyNumberFormat="1" applyFont="1" applyFill="1" applyBorder="1"/>
    <xf numFmtId="0" fontId="1" fillId="2" borderId="29" xfId="0" applyFont="1" applyFill="1" applyBorder="1"/>
    <xf numFmtId="0" fontId="0" fillId="2" borderId="30" xfId="0" applyFill="1" applyBorder="1"/>
    <xf numFmtId="0" fontId="1" fillId="2" borderId="31" xfId="0" applyFont="1" applyFill="1" applyBorder="1"/>
    <xf numFmtId="0" fontId="1" fillId="2" borderId="32" xfId="0" applyFont="1" applyFill="1" applyBorder="1"/>
    <xf numFmtId="0" fontId="0" fillId="2" borderId="0" xfId="0" applyFill="1"/>
    <xf numFmtId="0" fontId="2" fillId="2" borderId="1" xfId="0" applyFont="1" applyFill="1" applyBorder="1"/>
    <xf numFmtId="0" fontId="2" fillId="2" borderId="3" xfId="0" applyFont="1" applyFill="1" applyBorder="1"/>
    <xf numFmtId="164" fontId="9" fillId="3" borderId="8" xfId="0" applyNumberFormat="1" applyFont="1" applyFill="1" applyBorder="1" applyAlignment="1" applyProtection="1">
      <alignment horizontal="center" vertical="center"/>
      <protection hidden="1"/>
    </xf>
    <xf numFmtId="16" fontId="6" fillId="2" borderId="13" xfId="0" applyNumberFormat="1" applyFont="1" applyFill="1" applyBorder="1" applyAlignment="1">
      <alignment horizontal="right"/>
    </xf>
    <xf numFmtId="14" fontId="6" fillId="2" borderId="15" xfId="1" applyNumberFormat="1" applyFont="1" applyFill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0" fillId="0" borderId="1" xfId="0" applyBorder="1"/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0" fontId="11" fillId="0" borderId="0" xfId="0" applyFont="1"/>
    <xf numFmtId="0" fontId="12" fillId="0" borderId="0" xfId="0" applyFont="1"/>
    <xf numFmtId="0" fontId="1" fillId="3" borderId="33" xfId="0" applyFont="1" applyFill="1" applyBorder="1"/>
    <xf numFmtId="14" fontId="13" fillId="2" borderId="28" xfId="0" applyNumberFormat="1" applyFont="1" applyFill="1" applyBorder="1" applyAlignment="1">
      <alignment horizontal="left"/>
    </xf>
    <xf numFmtId="0" fontId="14" fillId="2" borderId="1" xfId="0" applyFont="1" applyFill="1" applyBorder="1" applyAlignment="1" applyProtection="1">
      <alignment vertical="center" wrapText="1"/>
      <protection locked="0"/>
    </xf>
    <xf numFmtId="0" fontId="8" fillId="2" borderId="1" xfId="0" applyFont="1" applyFill="1" applyBorder="1" applyAlignment="1" applyProtection="1">
      <alignment vertical="center" wrapText="1"/>
      <protection locked="0"/>
    </xf>
    <xf numFmtId="0" fontId="1" fillId="2" borderId="22" xfId="0" applyFont="1" applyFill="1" applyBorder="1"/>
    <xf numFmtId="0" fontId="1" fillId="2" borderId="15" xfId="0" applyFont="1" applyFill="1" applyBorder="1"/>
    <xf numFmtId="0" fontId="1" fillId="2" borderId="18" xfId="0" applyFont="1" applyFill="1" applyBorder="1"/>
    <xf numFmtId="0" fontId="2" fillId="2" borderId="36" xfId="0" applyFont="1" applyFill="1" applyBorder="1"/>
    <xf numFmtId="0" fontId="2" fillId="2" borderId="37" xfId="0" applyFont="1" applyFill="1" applyBorder="1"/>
    <xf numFmtId="0" fontId="0" fillId="0" borderId="38" xfId="0" applyBorder="1"/>
    <xf numFmtId="0" fontId="0" fillId="2" borderId="36" xfId="0" applyFill="1" applyBorder="1"/>
    <xf numFmtId="0" fontId="2" fillId="2" borderId="39" xfId="0" applyFont="1" applyFill="1" applyBorder="1"/>
    <xf numFmtId="0" fontId="3" fillId="2" borderId="40" xfId="0" applyFont="1" applyFill="1" applyBorder="1" applyAlignment="1" applyProtection="1">
      <alignment vertical="center" wrapText="1"/>
      <protection locked="0"/>
    </xf>
    <xf numFmtId="0" fontId="2" fillId="2" borderId="11" xfId="0" applyFont="1" applyFill="1" applyBorder="1" applyAlignment="1">
      <alignment horizontal="left"/>
    </xf>
    <xf numFmtId="165" fontId="5" fillId="2" borderId="1" xfId="2" applyNumberFormat="1" applyFont="1" applyFill="1" applyBorder="1" applyAlignment="1" applyProtection="1">
      <alignment horizontal="right" indent="1"/>
      <protection locked="0" hidden="1"/>
    </xf>
    <xf numFmtId="0" fontId="2" fillId="2" borderId="41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2" borderId="34" xfId="0" applyFont="1" applyFill="1" applyBorder="1"/>
    <xf numFmtId="0" fontId="0" fillId="0" borderId="11" xfId="0" applyBorder="1"/>
    <xf numFmtId="0" fontId="0" fillId="0" borderId="42" xfId="0" applyBorder="1"/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16" fillId="0" borderId="1" xfId="0" applyFont="1" applyBorder="1"/>
    <xf numFmtId="0" fontId="17" fillId="2" borderId="35" xfId="0" applyFont="1" applyFill="1" applyBorder="1"/>
    <xf numFmtId="164" fontId="8" fillId="0" borderId="8" xfId="0" applyNumberFormat="1" applyFont="1" applyBorder="1" applyAlignment="1" applyProtection="1">
      <alignment horizontal="right" indent="1"/>
      <protection hidden="1"/>
    </xf>
  </cellXfs>
  <cellStyles count="3">
    <cellStyle name="Komma" xfId="2" builtinId="3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FF9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24</xdr:row>
      <xdr:rowOff>57150</xdr:rowOff>
    </xdr:from>
    <xdr:to>
      <xdr:col>2</xdr:col>
      <xdr:colOff>495300</xdr:colOff>
      <xdr:row>25</xdr:row>
      <xdr:rowOff>0</xdr:rowOff>
    </xdr:to>
    <xdr:pic>
      <xdr:nvPicPr>
        <xdr:cNvPr id="2" name="Picture 2" descr="b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4325" y="8867775"/>
          <a:ext cx="4667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552450</xdr:colOff>
      <xdr:row>13</xdr:row>
      <xdr:rowOff>0</xdr:rowOff>
    </xdr:to>
    <xdr:pic>
      <xdr:nvPicPr>
        <xdr:cNvPr id="3" name="Picture 4" descr="j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3895725"/>
          <a:ext cx="5524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9</xdr:row>
      <xdr:rowOff>19050</xdr:rowOff>
    </xdr:from>
    <xdr:to>
      <xdr:col>2</xdr:col>
      <xdr:colOff>447675</xdr:colOff>
      <xdr:row>9</xdr:row>
      <xdr:rowOff>390525</xdr:rowOff>
    </xdr:to>
    <xdr:pic>
      <xdr:nvPicPr>
        <xdr:cNvPr id="4" name="Picture 7" descr="l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686050"/>
          <a:ext cx="3524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21</xdr:row>
      <xdr:rowOff>9525</xdr:rowOff>
    </xdr:from>
    <xdr:to>
      <xdr:col>2</xdr:col>
      <xdr:colOff>399562</xdr:colOff>
      <xdr:row>21</xdr:row>
      <xdr:rowOff>400050</xdr:rowOff>
    </xdr:to>
    <xdr:pic>
      <xdr:nvPicPr>
        <xdr:cNvPr id="5" name="Picture 8" descr="d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7591425"/>
          <a:ext cx="380512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</xdr:colOff>
      <xdr:row>23</xdr:row>
      <xdr:rowOff>57150</xdr:rowOff>
    </xdr:from>
    <xdr:to>
      <xdr:col>2</xdr:col>
      <xdr:colOff>514350</xdr:colOff>
      <xdr:row>24</xdr:row>
      <xdr:rowOff>9525</xdr:rowOff>
    </xdr:to>
    <xdr:pic>
      <xdr:nvPicPr>
        <xdr:cNvPr id="6" name="Picture 10" descr="j3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8458200"/>
          <a:ext cx="476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7</xdr:row>
      <xdr:rowOff>9524</xdr:rowOff>
    </xdr:from>
    <xdr:to>
      <xdr:col>2</xdr:col>
      <xdr:colOff>609600</xdr:colOff>
      <xdr:row>8</xdr:row>
      <xdr:rowOff>9524</xdr:rowOff>
    </xdr:to>
    <xdr:pic>
      <xdr:nvPicPr>
        <xdr:cNvPr id="7" name="Picture 11" descr="h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1857374"/>
          <a:ext cx="5905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27</xdr:row>
      <xdr:rowOff>28574</xdr:rowOff>
    </xdr:from>
    <xdr:to>
      <xdr:col>2</xdr:col>
      <xdr:colOff>533400</xdr:colOff>
      <xdr:row>27</xdr:row>
      <xdr:rowOff>533400</xdr:rowOff>
    </xdr:to>
    <xdr:pic>
      <xdr:nvPicPr>
        <xdr:cNvPr id="8" name="Picture 12" descr="j3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10067924"/>
          <a:ext cx="485775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57150</xdr:colOff>
      <xdr:row>25</xdr:row>
      <xdr:rowOff>95250</xdr:rowOff>
    </xdr:from>
    <xdr:to>
      <xdr:col>2</xdr:col>
      <xdr:colOff>476250</xdr:colOff>
      <xdr:row>26</xdr:row>
      <xdr:rowOff>0</xdr:rowOff>
    </xdr:to>
    <xdr:pic>
      <xdr:nvPicPr>
        <xdr:cNvPr id="9" name="Picture 14" descr="b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9315450"/>
          <a:ext cx="4191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7</xdr:col>
      <xdr:colOff>333375</xdr:colOff>
      <xdr:row>11</xdr:row>
      <xdr:rowOff>57150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457325"/>
          <a:ext cx="2162175" cy="2105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133350</xdr:colOff>
      <xdr:row>11</xdr:row>
      <xdr:rowOff>352425</xdr:rowOff>
    </xdr:from>
    <xdr:to>
      <xdr:col>7</xdr:col>
      <xdr:colOff>526985</xdr:colOff>
      <xdr:row>16</xdr:row>
      <xdr:rowOff>266700</xdr:rowOff>
    </xdr:to>
    <xdr:pic>
      <xdr:nvPicPr>
        <xdr:cNvPr id="11" name="Picture 14" descr="MG Color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3857625"/>
          <a:ext cx="222243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1</xdr:row>
      <xdr:rowOff>171450</xdr:rowOff>
    </xdr:from>
    <xdr:to>
      <xdr:col>6</xdr:col>
      <xdr:colOff>561975</xdr:colOff>
      <xdr:row>5</xdr:row>
      <xdr:rowOff>152400</xdr:rowOff>
    </xdr:to>
    <xdr:pic>
      <xdr:nvPicPr>
        <xdr:cNvPr id="2" name="Picture 14" descr="MG Color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409575"/>
          <a:ext cx="10572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114300</xdr:colOff>
      <xdr:row>1</xdr:row>
      <xdr:rowOff>171449</xdr:rowOff>
    </xdr:from>
    <xdr:to>
      <xdr:col>6</xdr:col>
      <xdr:colOff>485775</xdr:colOff>
      <xdr:row>5</xdr:row>
      <xdr:rowOff>9524</xdr:rowOff>
    </xdr:to>
    <xdr:pic>
      <xdr:nvPicPr>
        <xdr:cNvPr id="2" name="Picture 14" descr="MG Color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447674"/>
          <a:ext cx="10382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workbookViewId="0">
      <selection activeCell="B17" sqref="B17"/>
    </sheetView>
  </sheetViews>
  <sheetFormatPr defaultRowHeight="18.75" x14ac:dyDescent="0.3"/>
  <cols>
    <col min="1" max="1" width="10.140625" style="29" customWidth="1"/>
    <col min="2" max="2" width="51.28515625" style="29" customWidth="1"/>
    <col min="3" max="3" width="11.85546875" style="29" customWidth="1"/>
    <col min="4" max="4" width="9.140625" style="29"/>
  </cols>
  <sheetData>
    <row r="1" spans="1:3" ht="19.5" thickBot="1" x14ac:dyDescent="0.35"/>
    <row r="2" spans="1:3" ht="19.5" thickBot="1" x14ac:dyDescent="0.35">
      <c r="B2" s="67" t="s">
        <v>20</v>
      </c>
    </row>
    <row r="4" spans="1:3" x14ac:dyDescent="0.3">
      <c r="A4" s="60" t="s">
        <v>23</v>
      </c>
      <c r="B4" s="60" t="s">
        <v>24</v>
      </c>
      <c r="C4" s="60" t="s">
        <v>25</v>
      </c>
    </row>
    <row r="5" spans="1:3" ht="6" customHeight="1" x14ac:dyDescent="0.3">
      <c r="A5" s="61"/>
      <c r="B5" s="61"/>
      <c r="C5" s="61"/>
    </row>
    <row r="6" spans="1:3" ht="32.25" customHeight="1" x14ac:dyDescent="0.3">
      <c r="A6" s="62" t="s">
        <v>26</v>
      </c>
      <c r="B6" s="61" t="s">
        <v>27</v>
      </c>
      <c r="C6" s="61"/>
    </row>
    <row r="7" spans="1:3" ht="32.25" customHeight="1" x14ac:dyDescent="0.3">
      <c r="A7" s="62" t="s">
        <v>28</v>
      </c>
      <c r="B7" s="61" t="s">
        <v>29</v>
      </c>
      <c r="C7" s="61"/>
    </row>
    <row r="8" spans="1:3" ht="32.25" customHeight="1" x14ac:dyDescent="0.3">
      <c r="A8" s="62" t="s">
        <v>30</v>
      </c>
      <c r="B8" s="61" t="s">
        <v>31</v>
      </c>
      <c r="C8" s="61"/>
    </row>
    <row r="9" spans="1:3" ht="32.25" customHeight="1" x14ac:dyDescent="0.3">
      <c r="A9" s="62" t="s">
        <v>32</v>
      </c>
      <c r="B9" s="61" t="s">
        <v>33</v>
      </c>
      <c r="C9" s="61"/>
    </row>
    <row r="10" spans="1:3" ht="32.25" customHeight="1" x14ac:dyDescent="0.3">
      <c r="A10" s="62" t="s">
        <v>34</v>
      </c>
      <c r="B10" s="61" t="s">
        <v>35</v>
      </c>
      <c r="C10" s="61"/>
    </row>
    <row r="11" spans="1:3" ht="32.25" customHeight="1" x14ac:dyDescent="0.3">
      <c r="A11" s="62" t="s">
        <v>36</v>
      </c>
      <c r="B11" s="61" t="s">
        <v>37</v>
      </c>
      <c r="C11" s="61"/>
    </row>
    <row r="12" spans="1:3" ht="32.25" customHeight="1" x14ac:dyDescent="0.3">
      <c r="A12" s="62" t="s">
        <v>38</v>
      </c>
      <c r="B12" s="61" t="s">
        <v>39</v>
      </c>
      <c r="C12" s="61"/>
    </row>
    <row r="13" spans="1:3" ht="32.25" customHeight="1" x14ac:dyDescent="0.3">
      <c r="A13" s="62" t="s">
        <v>40</v>
      </c>
      <c r="B13" s="61" t="s">
        <v>41</v>
      </c>
      <c r="C13" s="61"/>
    </row>
    <row r="14" spans="1:3" ht="32.25" customHeight="1" x14ac:dyDescent="0.3">
      <c r="A14" s="62" t="s">
        <v>42</v>
      </c>
      <c r="B14" s="61" t="s">
        <v>43</v>
      </c>
      <c r="C14" s="61"/>
    </row>
    <row r="15" spans="1:3" ht="32.25" customHeight="1" x14ac:dyDescent="0.3">
      <c r="A15" s="62" t="s">
        <v>44</v>
      </c>
      <c r="B15" s="61" t="s">
        <v>45</v>
      </c>
      <c r="C15" s="61"/>
    </row>
    <row r="16" spans="1:3" ht="32.25" customHeight="1" x14ac:dyDescent="0.3">
      <c r="A16" s="62" t="s">
        <v>46</v>
      </c>
      <c r="B16" s="61" t="s">
        <v>47</v>
      </c>
      <c r="C16" s="61"/>
    </row>
    <row r="17" spans="1:3" ht="32.25" customHeight="1" x14ac:dyDescent="0.3">
      <c r="A17" s="62" t="s">
        <v>48</v>
      </c>
      <c r="B17" s="61" t="s">
        <v>49</v>
      </c>
      <c r="C17" s="61"/>
    </row>
    <row r="18" spans="1:3" ht="32.25" customHeight="1" x14ac:dyDescent="0.3">
      <c r="A18" s="62" t="s">
        <v>50</v>
      </c>
      <c r="B18" s="61" t="s">
        <v>51</v>
      </c>
      <c r="C18" s="61"/>
    </row>
    <row r="19" spans="1:3" ht="32.25" customHeight="1" x14ac:dyDescent="0.3">
      <c r="A19" s="62" t="s">
        <v>52</v>
      </c>
      <c r="B19" s="61" t="s">
        <v>53</v>
      </c>
      <c r="C19" s="61"/>
    </row>
    <row r="20" spans="1:3" ht="32.25" customHeight="1" x14ac:dyDescent="0.3">
      <c r="A20" s="62" t="s">
        <v>54</v>
      </c>
      <c r="B20" s="61" t="s">
        <v>55</v>
      </c>
      <c r="C20" s="61"/>
    </row>
    <row r="21" spans="1:3" ht="32.25" customHeight="1" x14ac:dyDescent="0.3">
      <c r="A21" s="62" t="s">
        <v>56</v>
      </c>
      <c r="B21" s="61" t="s">
        <v>57</v>
      </c>
      <c r="C21" s="61"/>
    </row>
    <row r="22" spans="1:3" ht="32.25" customHeight="1" x14ac:dyDescent="0.3">
      <c r="A22" s="62" t="s">
        <v>58</v>
      </c>
      <c r="B22" s="61" t="s">
        <v>59</v>
      </c>
      <c r="C22" s="61"/>
    </row>
    <row r="23" spans="1:3" ht="32.25" customHeight="1" x14ac:dyDescent="0.3">
      <c r="A23" s="62" t="s">
        <v>60</v>
      </c>
      <c r="B23" s="61" t="s">
        <v>61</v>
      </c>
      <c r="C23" s="61"/>
    </row>
    <row r="24" spans="1:3" ht="32.25" customHeight="1" x14ac:dyDescent="0.3">
      <c r="A24" s="62" t="s">
        <v>62</v>
      </c>
      <c r="B24" s="61" t="s">
        <v>63</v>
      </c>
      <c r="C24" s="61"/>
    </row>
    <row r="25" spans="1:3" ht="32.25" customHeight="1" x14ac:dyDescent="0.3">
      <c r="A25" s="62" t="s">
        <v>64</v>
      </c>
      <c r="B25" s="63" t="s">
        <v>65</v>
      </c>
      <c r="C25" s="61"/>
    </row>
    <row r="26" spans="1:3" ht="32.25" customHeight="1" x14ac:dyDescent="0.3">
      <c r="A26" s="62" t="s">
        <v>66</v>
      </c>
      <c r="B26" s="63" t="s">
        <v>67</v>
      </c>
      <c r="C26" s="61"/>
    </row>
    <row r="27" spans="1:3" ht="32.25" customHeight="1" x14ac:dyDescent="0.3">
      <c r="A27" s="62" t="s">
        <v>68</v>
      </c>
      <c r="B27" s="64" t="s">
        <v>69</v>
      </c>
      <c r="C27" s="61"/>
    </row>
    <row r="28" spans="1:3" ht="44.25" customHeight="1" x14ac:dyDescent="0.3">
      <c r="A28" s="62" t="s">
        <v>70</v>
      </c>
      <c r="B28" s="64" t="s">
        <v>73</v>
      </c>
      <c r="C28" s="61"/>
    </row>
    <row r="29" spans="1:3" x14ac:dyDescent="0.3">
      <c r="A29" s="66" t="s">
        <v>71</v>
      </c>
      <c r="B29" s="65"/>
      <c r="C29"/>
    </row>
    <row r="30" spans="1:3" x14ac:dyDescent="0.3">
      <c r="A30" s="66" t="s">
        <v>72</v>
      </c>
      <c r="B30" s="65"/>
      <c r="C30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7"/>
  <sheetViews>
    <sheetView tabSelected="1" topLeftCell="A34" workbookViewId="0">
      <selection activeCell="E47" sqref="E47"/>
    </sheetView>
  </sheetViews>
  <sheetFormatPr defaultRowHeight="15" x14ac:dyDescent="0.25"/>
  <cols>
    <col min="1" max="1" width="6.42578125" customWidth="1"/>
    <col min="2" max="3" width="8.7109375" customWidth="1"/>
    <col min="4" max="4" width="3.140625" customWidth="1"/>
    <col min="5" max="5" width="67.7109375" customWidth="1"/>
    <col min="6" max="6" width="8.5703125" customWidth="1"/>
    <col min="7" max="7" width="13.85546875" customWidth="1"/>
    <col min="8" max="8" width="8.85546875" customWidth="1"/>
  </cols>
  <sheetData>
    <row r="1" spans="1:7" ht="18.75" x14ac:dyDescent="0.3">
      <c r="A1" s="45" t="s">
        <v>19</v>
      </c>
      <c r="B1" s="46"/>
      <c r="C1" s="37"/>
      <c r="D1" s="47"/>
      <c r="E1" s="71" t="s">
        <v>80</v>
      </c>
      <c r="F1" s="49" t="s">
        <v>22</v>
      </c>
      <c r="G1" s="68">
        <v>45858</v>
      </c>
    </row>
    <row r="2" spans="1:7" ht="18.75" x14ac:dyDescent="0.3">
      <c r="A2" s="50" t="s">
        <v>4</v>
      </c>
      <c r="B2" s="20"/>
      <c r="C2" s="21"/>
      <c r="D2" s="26"/>
      <c r="E2" s="72" t="s">
        <v>106</v>
      </c>
      <c r="F2" s="28"/>
      <c r="G2" s="51"/>
    </row>
    <row r="3" spans="1:7" ht="18.75" x14ac:dyDescent="0.3">
      <c r="A3" s="50" t="s">
        <v>5</v>
      </c>
      <c r="B3" s="20"/>
      <c r="C3" s="21"/>
      <c r="D3" s="26"/>
      <c r="E3" s="72" t="s">
        <v>148</v>
      </c>
      <c r="F3" s="28"/>
      <c r="G3" s="51"/>
    </row>
    <row r="4" spans="1:7" ht="18.75" x14ac:dyDescent="0.3">
      <c r="A4" s="52" t="s">
        <v>17</v>
      </c>
      <c r="B4" s="23"/>
      <c r="C4" s="24"/>
      <c r="D4" s="27"/>
      <c r="E4" s="73" t="s">
        <v>104</v>
      </c>
      <c r="F4" s="28"/>
      <c r="G4" s="51"/>
    </row>
    <row r="5" spans="1:7" ht="18.75" x14ac:dyDescent="0.3">
      <c r="A5" s="50" t="s">
        <v>0</v>
      </c>
      <c r="B5" s="20"/>
      <c r="C5" s="21"/>
      <c r="D5" s="26"/>
      <c r="E5" s="72" t="s">
        <v>81</v>
      </c>
      <c r="F5" s="28"/>
      <c r="G5" s="51"/>
    </row>
    <row r="6" spans="1:7" ht="18.75" x14ac:dyDescent="0.3">
      <c r="A6" s="50" t="s">
        <v>1</v>
      </c>
      <c r="B6" s="20"/>
      <c r="C6" s="21"/>
      <c r="D6" s="26"/>
      <c r="E6" s="72" t="s">
        <v>127</v>
      </c>
      <c r="F6" s="28"/>
      <c r="G6" s="51"/>
    </row>
    <row r="7" spans="1:7" ht="19.5" thickBot="1" x14ac:dyDescent="0.35">
      <c r="A7" s="53" t="s">
        <v>2</v>
      </c>
      <c r="B7" s="33"/>
      <c r="C7" s="34"/>
      <c r="D7" s="35"/>
      <c r="E7" s="73" t="s">
        <v>105</v>
      </c>
      <c r="F7" s="28"/>
      <c r="G7" s="51"/>
    </row>
    <row r="8" spans="1:7" ht="19.5" thickBot="1" x14ac:dyDescent="0.35">
      <c r="A8" s="93" t="s">
        <v>143</v>
      </c>
      <c r="B8" s="74"/>
      <c r="C8" s="74"/>
      <c r="D8" s="75"/>
      <c r="E8" s="76"/>
      <c r="F8" s="77"/>
      <c r="G8" s="78"/>
    </row>
    <row r="9" spans="1:7" ht="19.5" thickBot="1" x14ac:dyDescent="0.35">
      <c r="A9" s="1" t="s">
        <v>3</v>
      </c>
      <c r="B9" s="2"/>
      <c r="C9" s="2"/>
      <c r="D9" s="3"/>
      <c r="E9" s="86"/>
      <c r="F9" s="80" t="s">
        <v>14</v>
      </c>
      <c r="G9" s="87"/>
    </row>
    <row r="10" spans="1:7" ht="18.75" x14ac:dyDescent="0.3">
      <c r="A10" s="82"/>
      <c r="B10" s="83" t="s">
        <v>10</v>
      </c>
      <c r="C10" s="84" t="s">
        <v>10</v>
      </c>
      <c r="D10" s="84"/>
      <c r="E10" s="84" t="s">
        <v>11</v>
      </c>
      <c r="F10" s="84" t="s">
        <v>18</v>
      </c>
      <c r="G10" s="85" t="s">
        <v>12</v>
      </c>
    </row>
    <row r="11" spans="1:7" ht="18.75" customHeight="1" thickBot="1" x14ac:dyDescent="0.35">
      <c r="A11" s="5" t="s">
        <v>6</v>
      </c>
      <c r="B11" s="6" t="s">
        <v>7</v>
      </c>
      <c r="C11" s="7" t="s">
        <v>8</v>
      </c>
      <c r="D11" s="8" t="s">
        <v>9</v>
      </c>
      <c r="E11" s="7"/>
      <c r="F11" s="55" t="s">
        <v>8</v>
      </c>
      <c r="G11" s="56" t="s">
        <v>16</v>
      </c>
    </row>
    <row r="12" spans="1:7" ht="18.75" customHeight="1" x14ac:dyDescent="0.3">
      <c r="A12" s="9">
        <v>1</v>
      </c>
      <c r="B12" s="10">
        <f>D12</f>
        <v>0</v>
      </c>
      <c r="C12" s="94"/>
      <c r="D12" s="31"/>
      <c r="E12" s="11" t="s">
        <v>82</v>
      </c>
      <c r="F12" s="13">
        <f t="shared" ref="F12" si="0">C12/1.609</f>
        <v>0</v>
      </c>
      <c r="G12" s="16">
        <f>0+F12</f>
        <v>0</v>
      </c>
    </row>
    <row r="13" spans="1:7" ht="18.75" customHeight="1" x14ac:dyDescent="0.3">
      <c r="A13" s="12">
        <v>2</v>
      </c>
      <c r="B13" s="13">
        <v>2.6</v>
      </c>
      <c r="C13" s="81">
        <f>B13-B12</f>
        <v>2.6</v>
      </c>
      <c r="D13" s="14"/>
      <c r="E13" s="15" t="s">
        <v>107</v>
      </c>
      <c r="F13" s="13">
        <f>C13/1.609</f>
        <v>1.6159105034182724</v>
      </c>
      <c r="G13" s="16">
        <f>B13/1.609</f>
        <v>1.6159105034182724</v>
      </c>
    </row>
    <row r="14" spans="1:7" ht="18.75" customHeight="1" x14ac:dyDescent="0.3">
      <c r="A14" s="12">
        <v>3</v>
      </c>
      <c r="B14" s="13">
        <v>4.5</v>
      </c>
      <c r="C14" s="81">
        <f>B14-B13</f>
        <v>1.9</v>
      </c>
      <c r="D14" s="14"/>
      <c r="E14" s="15" t="s">
        <v>83</v>
      </c>
      <c r="F14" s="13">
        <f t="shared" ref="F14:F35" si="1">C14/1.609</f>
        <v>1.1808576755748912</v>
      </c>
      <c r="G14" s="16">
        <f t="shared" ref="G14:G55" si="2">B14/1.609</f>
        <v>2.7967681789931635</v>
      </c>
    </row>
    <row r="15" spans="1:7" ht="18.75" customHeight="1" x14ac:dyDescent="0.3">
      <c r="A15" s="12">
        <v>4</v>
      </c>
      <c r="B15" s="13">
        <v>5.4</v>
      </c>
      <c r="C15" s="81">
        <f t="shared" ref="C15:C17" si="3">B15-B14</f>
        <v>0.90000000000000036</v>
      </c>
      <c r="D15" s="14"/>
      <c r="E15" s="15" t="s">
        <v>84</v>
      </c>
      <c r="F15" s="13">
        <f t="shared" si="1"/>
        <v>0.55935363579863295</v>
      </c>
      <c r="G15" s="16">
        <f t="shared" si="2"/>
        <v>3.3561218147917966</v>
      </c>
    </row>
    <row r="16" spans="1:7" ht="18.75" customHeight="1" x14ac:dyDescent="0.3">
      <c r="A16" s="9">
        <v>5</v>
      </c>
      <c r="B16" s="13">
        <v>10.1</v>
      </c>
      <c r="C16" s="81">
        <f t="shared" si="3"/>
        <v>4.6999999999999993</v>
      </c>
      <c r="D16" s="14"/>
      <c r="E16" s="15" t="s">
        <v>108</v>
      </c>
      <c r="F16" s="13">
        <f t="shared" si="1"/>
        <v>2.9210689869484145</v>
      </c>
      <c r="G16" s="16">
        <f t="shared" si="2"/>
        <v>6.2771908017402112</v>
      </c>
    </row>
    <row r="17" spans="1:7" ht="18.75" customHeight="1" x14ac:dyDescent="0.3">
      <c r="A17" s="12">
        <v>6</v>
      </c>
      <c r="B17" s="13">
        <v>14.2</v>
      </c>
      <c r="C17" s="81">
        <f t="shared" si="3"/>
        <v>4.0999999999999996</v>
      </c>
      <c r="D17" s="30"/>
      <c r="E17" s="15" t="s">
        <v>85</v>
      </c>
      <c r="F17" s="13">
        <f t="shared" si="1"/>
        <v>2.5481665630826598</v>
      </c>
      <c r="G17" s="16">
        <f t="shared" si="2"/>
        <v>8.8253573648228709</v>
      </c>
    </row>
    <row r="18" spans="1:7" ht="18.75" customHeight="1" x14ac:dyDescent="0.3">
      <c r="A18" s="12">
        <v>7</v>
      </c>
      <c r="B18" s="13">
        <v>18.2</v>
      </c>
      <c r="C18" s="81">
        <f t="shared" ref="C18:C21" si="4">B18-B17</f>
        <v>4</v>
      </c>
      <c r="D18" s="30"/>
      <c r="E18" s="15" t="s">
        <v>109</v>
      </c>
      <c r="F18" s="13">
        <f t="shared" si="1"/>
        <v>2.4860161591050343</v>
      </c>
      <c r="G18" s="16">
        <f t="shared" si="2"/>
        <v>11.311373523927905</v>
      </c>
    </row>
    <row r="19" spans="1:7" ht="18.75" customHeight="1" x14ac:dyDescent="0.3">
      <c r="A19" s="12">
        <v>8</v>
      </c>
      <c r="B19" s="13">
        <v>20.2</v>
      </c>
      <c r="C19" s="81">
        <f t="shared" si="4"/>
        <v>2</v>
      </c>
      <c r="D19" s="30"/>
      <c r="E19" s="15" t="s">
        <v>110</v>
      </c>
      <c r="F19" s="13">
        <f t="shared" si="1"/>
        <v>1.2430080795525171</v>
      </c>
      <c r="G19" s="16">
        <f t="shared" si="2"/>
        <v>12.554381603480422</v>
      </c>
    </row>
    <row r="20" spans="1:7" ht="18.75" customHeight="1" x14ac:dyDescent="0.3">
      <c r="A20" s="9">
        <v>9</v>
      </c>
      <c r="B20" s="13">
        <v>20.5</v>
      </c>
      <c r="C20" s="81">
        <f t="shared" si="4"/>
        <v>0.30000000000000071</v>
      </c>
      <c r="D20" s="30"/>
      <c r="E20" s="15" t="s">
        <v>111</v>
      </c>
      <c r="F20" s="13">
        <f t="shared" si="1"/>
        <v>0.186451211932878</v>
      </c>
      <c r="G20" s="16">
        <f t="shared" si="2"/>
        <v>12.740832815413301</v>
      </c>
    </row>
    <row r="21" spans="1:7" ht="18.75" customHeight="1" x14ac:dyDescent="0.3">
      <c r="A21" s="9">
        <v>10</v>
      </c>
      <c r="B21" s="13">
        <v>21.8</v>
      </c>
      <c r="C21" s="81">
        <f t="shared" si="4"/>
        <v>1.3000000000000007</v>
      </c>
      <c r="D21" s="30"/>
      <c r="E21" s="15" t="s">
        <v>86</v>
      </c>
      <c r="F21" s="13">
        <f t="shared" si="1"/>
        <v>0.80795525170913651</v>
      </c>
      <c r="G21" s="16">
        <f t="shared" si="2"/>
        <v>13.548788067122437</v>
      </c>
    </row>
    <row r="22" spans="1:7" ht="18.75" customHeight="1" x14ac:dyDescent="0.3">
      <c r="A22" s="12">
        <v>11</v>
      </c>
      <c r="B22" s="13">
        <v>25.6</v>
      </c>
      <c r="C22" s="81">
        <f>B22-B21</f>
        <v>3.8000000000000007</v>
      </c>
      <c r="D22" s="30"/>
      <c r="E22" s="15" t="s">
        <v>87</v>
      </c>
      <c r="F22" s="13">
        <f t="shared" si="1"/>
        <v>2.3617153511497828</v>
      </c>
      <c r="G22" s="16">
        <f t="shared" si="2"/>
        <v>15.910503418272219</v>
      </c>
    </row>
    <row r="23" spans="1:7" ht="18.75" customHeight="1" x14ac:dyDescent="0.3">
      <c r="A23" s="12">
        <v>12</v>
      </c>
      <c r="B23" s="13">
        <v>27</v>
      </c>
      <c r="C23" s="81">
        <f>B23-B22</f>
        <v>1.3999999999999986</v>
      </c>
      <c r="D23" s="30"/>
      <c r="E23" s="15" t="s">
        <v>112</v>
      </c>
      <c r="F23" s="13">
        <f t="shared" si="1"/>
        <v>0.87010565568676113</v>
      </c>
      <c r="G23" s="16">
        <f t="shared" si="2"/>
        <v>16.780609073958981</v>
      </c>
    </row>
    <row r="24" spans="1:7" ht="18.75" customHeight="1" x14ac:dyDescent="0.3">
      <c r="A24" s="12">
        <v>13</v>
      </c>
      <c r="B24" s="13">
        <v>28.1</v>
      </c>
      <c r="C24" s="81">
        <f t="shared" ref="C24:C55" si="5">B24-B23</f>
        <v>1.1000000000000014</v>
      </c>
      <c r="D24" s="30"/>
      <c r="E24" s="15" t="s">
        <v>88</v>
      </c>
      <c r="F24" s="13">
        <f t="shared" si="1"/>
        <v>0.68365444375388529</v>
      </c>
      <c r="G24" s="16">
        <f t="shared" si="2"/>
        <v>17.464263517712865</v>
      </c>
    </row>
    <row r="25" spans="1:7" ht="18.75" customHeight="1" x14ac:dyDescent="0.3">
      <c r="A25" s="9">
        <v>14</v>
      </c>
      <c r="B25" s="13">
        <v>30.5</v>
      </c>
      <c r="C25" s="81">
        <f t="shared" si="5"/>
        <v>2.3999999999999986</v>
      </c>
      <c r="D25" s="30"/>
      <c r="E25" s="15" t="s">
        <v>89</v>
      </c>
      <c r="F25" s="13">
        <f t="shared" si="1"/>
        <v>1.4916096954630196</v>
      </c>
      <c r="G25" s="16">
        <f t="shared" si="2"/>
        <v>18.955873213175884</v>
      </c>
    </row>
    <row r="26" spans="1:7" ht="18.75" customHeight="1" x14ac:dyDescent="0.3">
      <c r="A26" s="12">
        <v>15</v>
      </c>
      <c r="B26" s="13">
        <v>32.799999999999997</v>
      </c>
      <c r="C26" s="81">
        <f t="shared" si="5"/>
        <v>2.2999999999999972</v>
      </c>
      <c r="D26" s="30"/>
      <c r="E26" s="15" t="s">
        <v>113</v>
      </c>
      <c r="F26" s="13">
        <f t="shared" si="1"/>
        <v>1.429459291485393</v>
      </c>
      <c r="G26" s="16">
        <f t="shared" si="2"/>
        <v>20.385332504661278</v>
      </c>
    </row>
    <row r="27" spans="1:7" ht="18.75" customHeight="1" x14ac:dyDescent="0.3">
      <c r="A27" s="12">
        <v>16</v>
      </c>
      <c r="B27" s="13">
        <v>33.200000000000003</v>
      </c>
      <c r="C27" s="81">
        <f t="shared" si="5"/>
        <v>0.40000000000000568</v>
      </c>
      <c r="D27" s="30"/>
      <c r="E27" s="15" t="s">
        <v>114</v>
      </c>
      <c r="F27" s="13">
        <f t="shared" si="1"/>
        <v>0.24860161591050695</v>
      </c>
      <c r="G27" s="16">
        <f t="shared" si="2"/>
        <v>20.633934120571787</v>
      </c>
    </row>
    <row r="28" spans="1:7" ht="18.75" customHeight="1" x14ac:dyDescent="0.3">
      <c r="A28" s="12">
        <v>17</v>
      </c>
      <c r="B28" s="13">
        <v>34.200000000000003</v>
      </c>
      <c r="C28" s="81">
        <f t="shared" si="5"/>
        <v>1</v>
      </c>
      <c r="D28" s="30"/>
      <c r="E28" s="15" t="s">
        <v>144</v>
      </c>
      <c r="F28" s="13">
        <f t="shared" si="1"/>
        <v>0.62150403977625857</v>
      </c>
      <c r="G28" s="16">
        <f t="shared" si="2"/>
        <v>21.255438160348046</v>
      </c>
    </row>
    <row r="29" spans="1:7" ht="18.75" x14ac:dyDescent="0.3">
      <c r="A29" s="9">
        <v>18</v>
      </c>
      <c r="B29" s="13">
        <v>35.700000000000003</v>
      </c>
      <c r="C29" s="81">
        <f t="shared" si="5"/>
        <v>1.5</v>
      </c>
      <c r="D29" s="30"/>
      <c r="E29" s="15" t="s">
        <v>115</v>
      </c>
      <c r="F29" s="13">
        <f t="shared" si="1"/>
        <v>0.93225605966438785</v>
      </c>
      <c r="G29" s="16">
        <f t="shared" si="2"/>
        <v>22.187694220012432</v>
      </c>
    </row>
    <row r="30" spans="1:7" ht="18.75" customHeight="1" x14ac:dyDescent="0.3">
      <c r="A30" s="9">
        <v>19</v>
      </c>
      <c r="B30" s="13">
        <v>36.5</v>
      </c>
      <c r="C30" s="81">
        <f t="shared" si="5"/>
        <v>0.79999999999999716</v>
      </c>
      <c r="D30" s="30"/>
      <c r="E30" s="15" t="s">
        <v>145</v>
      </c>
      <c r="F30" s="13">
        <f t="shared" si="1"/>
        <v>0.49720323182100506</v>
      </c>
      <c r="G30" s="16">
        <f t="shared" si="2"/>
        <v>22.684897451833436</v>
      </c>
    </row>
    <row r="31" spans="1:7" ht="18.75" customHeight="1" x14ac:dyDescent="0.3">
      <c r="A31" s="12">
        <v>20</v>
      </c>
      <c r="B31" s="13">
        <v>38.4</v>
      </c>
      <c r="C31" s="81">
        <f t="shared" si="5"/>
        <v>1.8999999999999986</v>
      </c>
      <c r="D31" s="30"/>
      <c r="E31" s="15" t="s">
        <v>116</v>
      </c>
      <c r="F31" s="13">
        <f t="shared" si="1"/>
        <v>1.1808576755748903</v>
      </c>
      <c r="G31" s="16">
        <f t="shared" si="2"/>
        <v>23.865755127408327</v>
      </c>
    </row>
    <row r="32" spans="1:7" ht="18.75" customHeight="1" x14ac:dyDescent="0.3">
      <c r="A32" s="12">
        <v>21</v>
      </c>
      <c r="B32" s="13">
        <v>38.6</v>
      </c>
      <c r="C32" s="81">
        <f t="shared" si="5"/>
        <v>0.20000000000000284</v>
      </c>
      <c r="D32" s="30"/>
      <c r="E32" s="15" t="s">
        <v>117</v>
      </c>
      <c r="F32" s="13">
        <f t="shared" si="1"/>
        <v>0.12430080795525347</v>
      </c>
      <c r="G32" s="16">
        <f t="shared" si="2"/>
        <v>23.990055935363582</v>
      </c>
    </row>
    <row r="33" spans="1:7" ht="18.75" customHeight="1" x14ac:dyDescent="0.3">
      <c r="A33" s="12">
        <v>22</v>
      </c>
      <c r="B33" s="13">
        <v>39.5</v>
      </c>
      <c r="C33" s="81">
        <f t="shared" si="5"/>
        <v>0.89999999999999858</v>
      </c>
      <c r="D33" s="30"/>
      <c r="E33" s="15" t="s">
        <v>90</v>
      </c>
      <c r="F33" s="13">
        <f t="shared" si="1"/>
        <v>0.55935363579863184</v>
      </c>
      <c r="G33" s="16">
        <f t="shared" si="2"/>
        <v>24.549409571162212</v>
      </c>
    </row>
    <row r="34" spans="1:7" ht="18.75" customHeight="1" x14ac:dyDescent="0.3">
      <c r="A34" s="9">
        <v>23</v>
      </c>
      <c r="B34" s="13">
        <v>41.8</v>
      </c>
      <c r="C34" s="81">
        <f t="shared" si="5"/>
        <v>2.2999999999999972</v>
      </c>
      <c r="D34" s="30"/>
      <c r="E34" s="15" t="s">
        <v>91</v>
      </c>
      <c r="F34" s="13">
        <f t="shared" si="1"/>
        <v>1.429459291485393</v>
      </c>
      <c r="G34" s="16">
        <f t="shared" si="2"/>
        <v>25.978868862647605</v>
      </c>
    </row>
    <row r="35" spans="1:7" ht="18.75" customHeight="1" x14ac:dyDescent="0.3">
      <c r="A35" s="12">
        <v>24</v>
      </c>
      <c r="B35" s="13">
        <v>42.5</v>
      </c>
      <c r="C35" s="81">
        <f t="shared" si="5"/>
        <v>0.70000000000000284</v>
      </c>
      <c r="D35" s="30"/>
      <c r="E35" s="15" t="s">
        <v>92</v>
      </c>
      <c r="F35" s="13">
        <f t="shared" si="1"/>
        <v>0.43505282784338273</v>
      </c>
      <c r="G35" s="16">
        <f t="shared" si="2"/>
        <v>26.413921690490987</v>
      </c>
    </row>
    <row r="36" spans="1:7" ht="18.75" customHeight="1" x14ac:dyDescent="0.3">
      <c r="A36" s="12">
        <v>25</v>
      </c>
      <c r="B36" s="13">
        <v>43.7</v>
      </c>
      <c r="C36" s="81">
        <f t="shared" si="5"/>
        <v>1.2000000000000028</v>
      </c>
      <c r="D36" s="30"/>
      <c r="E36" s="15" t="s">
        <v>118</v>
      </c>
      <c r="F36" s="13">
        <f t="shared" ref="F36:F54" si="6">C36/1.609</f>
        <v>0.74580484773151201</v>
      </c>
      <c r="G36" s="16">
        <f t="shared" si="2"/>
        <v>27.1597265382225</v>
      </c>
    </row>
    <row r="37" spans="1:7" ht="18.75" customHeight="1" x14ac:dyDescent="0.3">
      <c r="A37" s="12">
        <v>26</v>
      </c>
      <c r="B37" s="13">
        <v>46.8</v>
      </c>
      <c r="C37" s="81">
        <f t="shared" si="5"/>
        <v>3.0999999999999943</v>
      </c>
      <c r="D37" s="30"/>
      <c r="E37" s="15" t="s">
        <v>93</v>
      </c>
      <c r="F37" s="13">
        <f t="shared" si="6"/>
        <v>1.9266625233063979</v>
      </c>
      <c r="G37" s="16">
        <f t="shared" si="2"/>
        <v>29.086389061528898</v>
      </c>
    </row>
    <row r="38" spans="1:7" ht="18.75" customHeight="1" x14ac:dyDescent="0.3">
      <c r="A38" s="9">
        <v>27</v>
      </c>
      <c r="B38" s="13">
        <v>47.9</v>
      </c>
      <c r="C38" s="81">
        <f t="shared" si="5"/>
        <v>1.1000000000000014</v>
      </c>
      <c r="D38" s="30"/>
      <c r="E38" s="15" t="s">
        <v>94</v>
      </c>
      <c r="F38" s="13">
        <f t="shared" si="6"/>
        <v>0.68365444375388529</v>
      </c>
      <c r="G38" s="16">
        <f t="shared" si="2"/>
        <v>29.770043505282782</v>
      </c>
    </row>
    <row r="39" spans="1:7" ht="18.75" x14ac:dyDescent="0.3">
      <c r="A39" s="9">
        <v>28</v>
      </c>
      <c r="B39" s="13">
        <v>48.6</v>
      </c>
      <c r="C39" s="81">
        <f t="shared" si="5"/>
        <v>0.70000000000000284</v>
      </c>
      <c r="D39" s="30"/>
      <c r="E39" s="15" t="s">
        <v>95</v>
      </c>
      <c r="F39" s="13">
        <f t="shared" si="6"/>
        <v>0.43505282784338273</v>
      </c>
      <c r="G39" s="16">
        <f t="shared" si="2"/>
        <v>30.205096333126168</v>
      </c>
    </row>
    <row r="40" spans="1:7" ht="18.75" x14ac:dyDescent="0.3">
      <c r="A40" s="12">
        <v>29</v>
      </c>
      <c r="B40" s="13">
        <v>49</v>
      </c>
      <c r="C40" s="81">
        <f t="shared" si="5"/>
        <v>0.39999999999999858</v>
      </c>
      <c r="D40" s="32"/>
      <c r="E40" s="15" t="s">
        <v>96</v>
      </c>
      <c r="F40" s="13">
        <f t="shared" si="6"/>
        <v>0.24860161591050253</v>
      </c>
      <c r="G40" s="16">
        <f t="shared" si="2"/>
        <v>30.45369794903667</v>
      </c>
    </row>
    <row r="41" spans="1:7" ht="18.75" customHeight="1" x14ac:dyDescent="0.3">
      <c r="A41" s="12">
        <v>30</v>
      </c>
      <c r="B41" s="13">
        <v>50.4</v>
      </c>
      <c r="C41" s="81">
        <f t="shared" si="5"/>
        <v>1.3999999999999986</v>
      </c>
      <c r="D41" s="32"/>
      <c r="E41" s="15" t="s">
        <v>97</v>
      </c>
      <c r="F41" s="13">
        <f t="shared" si="6"/>
        <v>0.87010565568676113</v>
      </c>
      <c r="G41" s="16">
        <f t="shared" si="2"/>
        <v>31.32380360472343</v>
      </c>
    </row>
    <row r="42" spans="1:7" ht="18.75" customHeight="1" x14ac:dyDescent="0.3">
      <c r="A42" s="12">
        <v>31</v>
      </c>
      <c r="B42" s="13">
        <v>51.4</v>
      </c>
      <c r="C42" s="81">
        <f t="shared" si="5"/>
        <v>1</v>
      </c>
      <c r="D42" s="32"/>
      <c r="E42" s="15" t="s">
        <v>119</v>
      </c>
      <c r="F42" s="13">
        <f t="shared" si="6"/>
        <v>0.62150403977625857</v>
      </c>
      <c r="G42" s="16">
        <f t="shared" si="2"/>
        <v>31.945307644499689</v>
      </c>
    </row>
    <row r="43" spans="1:7" ht="18.75" customHeight="1" x14ac:dyDescent="0.3">
      <c r="A43" s="9">
        <v>32</v>
      </c>
      <c r="B43" s="13">
        <v>53.1</v>
      </c>
      <c r="C43" s="81">
        <f t="shared" si="5"/>
        <v>1.7000000000000028</v>
      </c>
      <c r="D43" s="32"/>
      <c r="E43" s="15" t="s">
        <v>120</v>
      </c>
      <c r="F43" s="13">
        <f t="shared" si="6"/>
        <v>1.0565568676196413</v>
      </c>
      <c r="G43" s="16">
        <f t="shared" si="2"/>
        <v>33.001864512119333</v>
      </c>
    </row>
    <row r="44" spans="1:7" ht="18.75" customHeight="1" x14ac:dyDescent="0.3">
      <c r="A44" s="12">
        <v>33</v>
      </c>
      <c r="B44" s="13">
        <v>58.1</v>
      </c>
      <c r="C44" s="81">
        <f t="shared" si="5"/>
        <v>5</v>
      </c>
      <c r="D44" s="32"/>
      <c r="E44" s="70" t="s">
        <v>98</v>
      </c>
      <c r="F44" s="13">
        <f t="shared" si="6"/>
        <v>3.1075201988812928</v>
      </c>
      <c r="G44" s="16">
        <f t="shared" si="2"/>
        <v>36.109384711000622</v>
      </c>
    </row>
    <row r="45" spans="1:7" ht="18.75" x14ac:dyDescent="0.3">
      <c r="A45" s="12">
        <v>34</v>
      </c>
      <c r="B45" s="13">
        <v>58.4</v>
      </c>
      <c r="C45" s="81">
        <f t="shared" si="5"/>
        <v>0.29999999999999716</v>
      </c>
      <c r="D45" s="32"/>
      <c r="E45" s="15" t="s">
        <v>99</v>
      </c>
      <c r="F45" s="13">
        <f t="shared" si="6"/>
        <v>0.18645121193287581</v>
      </c>
      <c r="G45" s="16">
        <f t="shared" si="2"/>
        <v>36.295835922933499</v>
      </c>
    </row>
    <row r="46" spans="1:7" ht="18.75" x14ac:dyDescent="0.3">
      <c r="A46" s="12">
        <v>35</v>
      </c>
      <c r="B46" s="13">
        <v>62.8</v>
      </c>
      <c r="C46" s="81">
        <f t="shared" si="5"/>
        <v>4.3999999999999986</v>
      </c>
      <c r="D46" s="32"/>
      <c r="E46" s="15" t="s">
        <v>100</v>
      </c>
      <c r="F46" s="13">
        <f t="shared" si="6"/>
        <v>2.7346177750155367</v>
      </c>
      <c r="G46" s="16">
        <f t="shared" si="2"/>
        <v>39.030453697949035</v>
      </c>
    </row>
    <row r="47" spans="1:7" ht="37.5" x14ac:dyDescent="0.3">
      <c r="A47" s="9">
        <v>36</v>
      </c>
      <c r="B47" s="13">
        <v>63.7</v>
      </c>
      <c r="C47" s="81">
        <f t="shared" si="5"/>
        <v>0.90000000000000568</v>
      </c>
      <c r="D47" s="32"/>
      <c r="E47" s="70" t="s">
        <v>149</v>
      </c>
      <c r="F47" s="13">
        <f t="shared" si="6"/>
        <v>0.55935363579863628</v>
      </c>
      <c r="G47" s="16">
        <f t="shared" si="2"/>
        <v>39.589807333747672</v>
      </c>
    </row>
    <row r="48" spans="1:7" ht="18.75" x14ac:dyDescent="0.3">
      <c r="A48" s="9">
        <v>37</v>
      </c>
      <c r="B48" s="13">
        <v>64.400000000000006</v>
      </c>
      <c r="C48" s="81">
        <f t="shared" si="5"/>
        <v>0.70000000000000284</v>
      </c>
      <c r="D48" s="32"/>
      <c r="E48" s="15" t="s">
        <v>122</v>
      </c>
      <c r="F48" s="13">
        <f t="shared" si="6"/>
        <v>0.43505282784338273</v>
      </c>
      <c r="G48" s="16">
        <f t="shared" si="2"/>
        <v>40.024860161591057</v>
      </c>
    </row>
    <row r="49" spans="1:7" ht="18.75" x14ac:dyDescent="0.3">
      <c r="A49" s="12">
        <v>38</v>
      </c>
      <c r="B49" s="13">
        <v>65.099999999999994</v>
      </c>
      <c r="C49" s="81">
        <f t="shared" si="5"/>
        <v>0.69999999999998863</v>
      </c>
      <c r="D49" s="32"/>
      <c r="E49" s="15" t="s">
        <v>123</v>
      </c>
      <c r="F49" s="13">
        <f t="shared" si="6"/>
        <v>0.4350528278433739</v>
      </c>
      <c r="G49" s="16">
        <f t="shared" si="2"/>
        <v>40.459912989434429</v>
      </c>
    </row>
    <row r="50" spans="1:7" ht="18.75" x14ac:dyDescent="0.3">
      <c r="A50" s="12">
        <v>39</v>
      </c>
      <c r="B50" s="13">
        <v>72.7</v>
      </c>
      <c r="C50" s="81">
        <f t="shared" si="5"/>
        <v>7.6000000000000085</v>
      </c>
      <c r="D50" s="32"/>
      <c r="E50" s="15" t="s">
        <v>121</v>
      </c>
      <c r="F50" s="13">
        <f t="shared" si="6"/>
        <v>4.7234307022995701</v>
      </c>
      <c r="G50" s="16">
        <f t="shared" si="2"/>
        <v>45.183343691733995</v>
      </c>
    </row>
    <row r="51" spans="1:7" ht="18.75" x14ac:dyDescent="0.3">
      <c r="A51" s="12">
        <v>40</v>
      </c>
      <c r="B51" s="13">
        <v>78</v>
      </c>
      <c r="C51" s="81">
        <f t="shared" si="5"/>
        <v>5.2999999999999972</v>
      </c>
      <c r="D51" s="32"/>
      <c r="E51" s="79" t="s">
        <v>124</v>
      </c>
      <c r="F51" s="13">
        <f t="shared" si="6"/>
        <v>3.2939714108141684</v>
      </c>
      <c r="G51" s="16">
        <f t="shared" si="2"/>
        <v>48.477315102548168</v>
      </c>
    </row>
    <row r="52" spans="1:7" ht="18.75" x14ac:dyDescent="0.3">
      <c r="A52" s="9">
        <v>41</v>
      </c>
      <c r="B52" s="13">
        <v>80.099999999999994</v>
      </c>
      <c r="C52" s="81">
        <f t="shared" si="5"/>
        <v>2.0999999999999943</v>
      </c>
      <c r="D52" s="32"/>
      <c r="E52" s="15" t="s">
        <v>101</v>
      </c>
      <c r="F52" s="13">
        <f t="shared" si="6"/>
        <v>1.3051584835301395</v>
      </c>
      <c r="G52" s="16">
        <f t="shared" si="2"/>
        <v>49.782473586078304</v>
      </c>
    </row>
    <row r="53" spans="1:7" ht="18" customHeight="1" x14ac:dyDescent="0.3">
      <c r="A53" s="12">
        <v>42</v>
      </c>
      <c r="B53" s="13">
        <v>84.5</v>
      </c>
      <c r="C53" s="81">
        <f t="shared" si="5"/>
        <v>4.4000000000000057</v>
      </c>
      <c r="D53" s="32"/>
      <c r="E53" s="15" t="s">
        <v>126</v>
      </c>
      <c r="F53" s="13">
        <f t="shared" si="6"/>
        <v>2.7346177750155412</v>
      </c>
      <c r="G53" s="16">
        <f t="shared" si="2"/>
        <v>52.517091361093847</v>
      </c>
    </row>
    <row r="54" spans="1:7" ht="18.75" x14ac:dyDescent="0.3">
      <c r="A54" s="12">
        <v>43</v>
      </c>
      <c r="B54" s="13">
        <v>86.4</v>
      </c>
      <c r="C54" s="81">
        <f t="shared" si="5"/>
        <v>1.9000000000000057</v>
      </c>
      <c r="D54" s="32"/>
      <c r="E54" s="15" t="s">
        <v>102</v>
      </c>
      <c r="F54" s="13">
        <f t="shared" si="6"/>
        <v>1.1808576755748947</v>
      </c>
      <c r="G54" s="16">
        <f t="shared" si="2"/>
        <v>53.697949036668746</v>
      </c>
    </row>
    <row r="55" spans="1:7" ht="18.75" x14ac:dyDescent="0.3">
      <c r="A55" s="12">
        <v>44</v>
      </c>
      <c r="B55" s="13">
        <v>87.4</v>
      </c>
      <c r="C55" s="81">
        <f t="shared" si="5"/>
        <v>1</v>
      </c>
      <c r="D55" s="32"/>
      <c r="E55" s="15" t="s">
        <v>125</v>
      </c>
      <c r="F55" s="13">
        <f>C55/1.609</f>
        <v>0.62150403977625857</v>
      </c>
      <c r="G55" s="16">
        <f t="shared" si="2"/>
        <v>54.319453076445001</v>
      </c>
    </row>
    <row r="56" spans="1:7" ht="37.5" x14ac:dyDescent="0.3">
      <c r="A56" s="12"/>
      <c r="B56" s="13"/>
      <c r="C56" s="14"/>
      <c r="D56" s="32"/>
      <c r="E56" s="70" t="s">
        <v>147</v>
      </c>
      <c r="F56" s="13"/>
      <c r="G56" s="16"/>
    </row>
    <row r="57" spans="1:7" ht="37.5" x14ac:dyDescent="0.3">
      <c r="A57" s="12"/>
      <c r="B57" s="13"/>
      <c r="C57" s="14"/>
      <c r="D57" s="32"/>
      <c r="E57" s="70" t="s">
        <v>103</v>
      </c>
      <c r="F57" s="13"/>
      <c r="G57" s="16"/>
    </row>
  </sheetData>
  <pageMargins left="0" right="0" top="0.15748031496062992" bottom="0.39370078740157483" header="0.31496062992125984" footer="0.31496062992125984"/>
  <pageSetup paperSize="9" scale="89" fitToHeight="0" orientation="portrait" r:id="rId1"/>
  <headerFooter scaleWithDoc="0" alignWithMargins="0"/>
  <ignoredErrors>
    <ignoredError sqref="C13:C15 C16:C32 C33:C49 C50:C55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1"/>
  <sheetViews>
    <sheetView workbookViewId="0">
      <selection activeCell="B14" sqref="B14"/>
    </sheetView>
  </sheetViews>
  <sheetFormatPr defaultRowHeight="21" x14ac:dyDescent="0.35"/>
  <cols>
    <col min="1" max="1" width="8.85546875" style="89"/>
    <col min="2" max="2" width="53.5703125" style="88" customWidth="1"/>
    <col min="3" max="3" width="14.85546875" style="89" customWidth="1"/>
  </cols>
  <sheetData>
    <row r="1" spans="1:3" x14ac:dyDescent="0.35">
      <c r="A1" s="90" t="s">
        <v>6</v>
      </c>
      <c r="B1" s="91" t="s">
        <v>128</v>
      </c>
      <c r="C1" s="90" t="s">
        <v>129</v>
      </c>
    </row>
    <row r="2" spans="1:3" x14ac:dyDescent="0.35">
      <c r="A2" s="90">
        <v>1</v>
      </c>
      <c r="B2" s="92" t="s">
        <v>130</v>
      </c>
      <c r="C2" s="90" t="s">
        <v>141</v>
      </c>
    </row>
    <row r="3" spans="1:3" x14ac:dyDescent="0.35">
      <c r="A3" s="90">
        <v>2</v>
      </c>
      <c r="B3" s="92" t="s">
        <v>131</v>
      </c>
      <c r="C3" s="90" t="s">
        <v>141</v>
      </c>
    </row>
    <row r="4" spans="1:3" x14ac:dyDescent="0.35">
      <c r="A4" s="90">
        <v>3</v>
      </c>
      <c r="B4" s="92" t="s">
        <v>132</v>
      </c>
      <c r="C4" s="90"/>
    </row>
    <row r="5" spans="1:3" x14ac:dyDescent="0.35">
      <c r="A5" s="90">
        <v>4</v>
      </c>
      <c r="B5" s="92" t="s">
        <v>133</v>
      </c>
      <c r="C5" s="90" t="s">
        <v>141</v>
      </c>
    </row>
    <row r="6" spans="1:3" x14ac:dyDescent="0.35">
      <c r="A6" s="90">
        <v>5</v>
      </c>
      <c r="B6" s="92" t="s">
        <v>134</v>
      </c>
      <c r="C6" s="90"/>
    </row>
    <row r="7" spans="1:3" x14ac:dyDescent="0.35">
      <c r="A7" s="90">
        <v>6</v>
      </c>
      <c r="B7" s="92" t="s">
        <v>135</v>
      </c>
      <c r="C7" s="90"/>
    </row>
    <row r="8" spans="1:3" x14ac:dyDescent="0.35">
      <c r="A8" s="90">
        <v>7</v>
      </c>
      <c r="B8" s="92" t="s">
        <v>136</v>
      </c>
      <c r="C8" s="90" t="s">
        <v>141</v>
      </c>
    </row>
    <row r="9" spans="1:3" x14ac:dyDescent="0.35">
      <c r="A9" s="90">
        <v>8</v>
      </c>
      <c r="B9" s="92" t="s">
        <v>137</v>
      </c>
      <c r="C9" s="90"/>
    </row>
    <row r="10" spans="1:3" x14ac:dyDescent="0.35">
      <c r="A10" s="90">
        <v>9</v>
      </c>
      <c r="B10" s="92" t="s">
        <v>138</v>
      </c>
      <c r="C10" s="90"/>
    </row>
    <row r="11" spans="1:3" x14ac:dyDescent="0.35">
      <c r="A11" s="90">
        <v>10</v>
      </c>
      <c r="B11" s="92" t="s">
        <v>139</v>
      </c>
      <c r="C11" s="90" t="s">
        <v>141</v>
      </c>
    </row>
    <row r="12" spans="1:3" x14ac:dyDescent="0.35">
      <c r="A12" s="90">
        <v>11</v>
      </c>
      <c r="B12" s="91" t="s">
        <v>140</v>
      </c>
      <c r="C12" s="90" t="s">
        <v>141</v>
      </c>
    </row>
    <row r="13" spans="1:3" x14ac:dyDescent="0.35">
      <c r="A13" s="90">
        <v>12</v>
      </c>
      <c r="B13" s="92" t="s">
        <v>142</v>
      </c>
      <c r="C13" s="90"/>
    </row>
    <row r="14" spans="1:3" x14ac:dyDescent="0.35">
      <c r="A14" s="90">
        <v>13</v>
      </c>
      <c r="B14" s="91" t="s">
        <v>146</v>
      </c>
      <c r="C14" s="90"/>
    </row>
    <row r="15" spans="1:3" x14ac:dyDescent="0.35">
      <c r="A15" s="90">
        <v>14</v>
      </c>
      <c r="B15" s="91"/>
      <c r="C15" s="90"/>
    </row>
    <row r="16" spans="1:3" x14ac:dyDescent="0.35">
      <c r="A16" s="90">
        <v>15</v>
      </c>
      <c r="B16" s="91"/>
      <c r="C16" s="90"/>
    </row>
    <row r="17" spans="1:3" x14ac:dyDescent="0.35">
      <c r="A17" s="90">
        <v>16</v>
      </c>
      <c r="B17" s="91"/>
      <c r="C17" s="90"/>
    </row>
    <row r="18" spans="1:3" x14ac:dyDescent="0.35">
      <c r="A18" s="90">
        <v>17</v>
      </c>
      <c r="B18" s="91"/>
      <c r="C18" s="90"/>
    </row>
    <row r="19" spans="1:3" x14ac:dyDescent="0.35">
      <c r="A19" s="90">
        <v>18</v>
      </c>
      <c r="B19" s="91"/>
      <c r="C19" s="90"/>
    </row>
    <row r="20" spans="1:3" x14ac:dyDescent="0.35">
      <c r="A20" s="90">
        <v>19</v>
      </c>
      <c r="B20" s="91"/>
      <c r="C20" s="90"/>
    </row>
    <row r="21" spans="1:3" x14ac:dyDescent="0.35">
      <c r="A21" s="90"/>
      <c r="B21" s="91"/>
      <c r="C21" s="90"/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0"/>
  <sheetViews>
    <sheetView workbookViewId="0">
      <selection activeCell="M13" sqref="M13"/>
    </sheetView>
  </sheetViews>
  <sheetFormatPr defaultRowHeight="15" x14ac:dyDescent="0.25"/>
  <cols>
    <col min="1" max="1" width="7.140625" customWidth="1"/>
    <col min="2" max="2" width="8.7109375" customWidth="1"/>
    <col min="3" max="3" width="9" customWidth="1"/>
    <col min="4" max="4" width="5.7109375" customWidth="1"/>
    <col min="5" max="5" width="48.5703125" customWidth="1"/>
    <col min="6" max="6" width="10" customWidth="1"/>
    <col min="7" max="7" width="12.7109375" customWidth="1"/>
  </cols>
  <sheetData>
    <row r="1" spans="1:7" ht="21.75" customHeight="1" x14ac:dyDescent="0.3">
      <c r="A1" s="45" t="s">
        <v>19</v>
      </c>
      <c r="B1" s="46"/>
      <c r="C1" s="37"/>
      <c r="D1" s="47"/>
      <c r="E1" s="48" t="s">
        <v>74</v>
      </c>
      <c r="F1" s="58" t="s">
        <v>22</v>
      </c>
      <c r="G1" s="59">
        <v>41306</v>
      </c>
    </row>
    <row r="2" spans="1:7" ht="21.75" customHeight="1" x14ac:dyDescent="0.3">
      <c r="A2" s="50" t="s">
        <v>4</v>
      </c>
      <c r="B2" s="20"/>
      <c r="C2" s="21"/>
      <c r="D2" s="26"/>
      <c r="E2" s="22" t="s">
        <v>75</v>
      </c>
      <c r="F2" s="28"/>
      <c r="G2" s="51"/>
    </row>
    <row r="3" spans="1:7" ht="21.75" customHeight="1" x14ac:dyDescent="0.3">
      <c r="A3" s="50" t="s">
        <v>5</v>
      </c>
      <c r="B3" s="20"/>
      <c r="C3" s="21"/>
      <c r="D3" s="26"/>
      <c r="E3" s="22" t="s">
        <v>75</v>
      </c>
      <c r="F3" s="28"/>
      <c r="G3" s="51"/>
    </row>
    <row r="4" spans="1:7" ht="21.75" customHeight="1" x14ac:dyDescent="0.3">
      <c r="A4" s="52" t="s">
        <v>17</v>
      </c>
      <c r="B4" s="23"/>
      <c r="C4" s="24"/>
      <c r="D4" s="27"/>
      <c r="E4" s="25" t="s">
        <v>77</v>
      </c>
      <c r="F4" s="28"/>
      <c r="G4" s="51"/>
    </row>
    <row r="5" spans="1:7" ht="21.75" customHeight="1" x14ac:dyDescent="0.3">
      <c r="A5" s="50" t="s">
        <v>0</v>
      </c>
      <c r="B5" s="20"/>
      <c r="C5" s="21"/>
      <c r="D5" s="26"/>
      <c r="E5" s="22" t="s">
        <v>76</v>
      </c>
      <c r="F5" s="28"/>
      <c r="G5" s="51"/>
    </row>
    <row r="6" spans="1:7" ht="21.75" customHeight="1" x14ac:dyDescent="0.3">
      <c r="A6" s="50" t="s">
        <v>1</v>
      </c>
      <c r="B6" s="20"/>
      <c r="C6" s="21"/>
      <c r="D6" s="26"/>
      <c r="E6" s="22" t="s">
        <v>78</v>
      </c>
      <c r="F6" s="28"/>
      <c r="G6" s="51"/>
    </row>
    <row r="7" spans="1:7" ht="19.5" thickBot="1" x14ac:dyDescent="0.35">
      <c r="A7" s="53" t="s">
        <v>2</v>
      </c>
      <c r="B7" s="33"/>
      <c r="C7" s="34"/>
      <c r="D7" s="35"/>
      <c r="E7" s="25" t="s">
        <v>79</v>
      </c>
      <c r="F7" s="28"/>
      <c r="G7" s="51"/>
    </row>
    <row r="8" spans="1:7" ht="18.75" x14ac:dyDescent="0.3">
      <c r="A8" s="36" t="s">
        <v>21</v>
      </c>
      <c r="B8" s="37"/>
      <c r="C8" s="37"/>
      <c r="D8" s="38" t="s">
        <v>15</v>
      </c>
      <c r="E8" s="39" t="s">
        <v>13</v>
      </c>
      <c r="F8" s="40"/>
      <c r="G8" s="41" t="s">
        <v>15</v>
      </c>
    </row>
    <row r="9" spans="1:7" ht="19.5" thickBot="1" x14ac:dyDescent="0.35">
      <c r="A9" s="1" t="s">
        <v>3</v>
      </c>
      <c r="B9" s="2"/>
      <c r="C9" s="2"/>
      <c r="D9" s="3"/>
      <c r="E9" s="4" t="s">
        <v>14</v>
      </c>
      <c r="F9" s="54"/>
      <c r="G9" s="51"/>
    </row>
    <row r="10" spans="1:7" ht="18.75" x14ac:dyDescent="0.3">
      <c r="A10" s="36"/>
      <c r="B10" s="42" t="s">
        <v>10</v>
      </c>
      <c r="C10" s="43" t="s">
        <v>10</v>
      </c>
      <c r="D10" s="43"/>
      <c r="E10" s="43" t="s">
        <v>11</v>
      </c>
      <c r="F10" s="55" t="s">
        <v>18</v>
      </c>
      <c r="G10" s="56" t="s">
        <v>12</v>
      </c>
    </row>
    <row r="11" spans="1:7" ht="19.5" thickBot="1" x14ac:dyDescent="0.35">
      <c r="A11" s="5" t="s">
        <v>6</v>
      </c>
      <c r="B11" s="6" t="s">
        <v>7</v>
      </c>
      <c r="C11" s="7" t="s">
        <v>8</v>
      </c>
      <c r="D11" s="8" t="s">
        <v>9</v>
      </c>
      <c r="E11" s="7"/>
      <c r="F11" s="55" t="s">
        <v>8</v>
      </c>
      <c r="G11" s="56" t="s">
        <v>16</v>
      </c>
    </row>
    <row r="12" spans="1:7" ht="18.75" customHeight="1" x14ac:dyDescent="0.3">
      <c r="A12" s="9">
        <v>1</v>
      </c>
      <c r="B12" s="10">
        <f>D12</f>
        <v>0</v>
      </c>
      <c r="C12" s="57">
        <v>0</v>
      </c>
      <c r="D12" s="31"/>
      <c r="E12" s="11"/>
      <c r="F12" s="13">
        <f t="shared" ref="F12:F48" si="0">C12/1.609</f>
        <v>0</v>
      </c>
      <c r="G12" s="16">
        <f>0+F12</f>
        <v>0</v>
      </c>
    </row>
    <row r="13" spans="1:7" ht="18.75" x14ac:dyDescent="0.3">
      <c r="A13" s="12">
        <v>2</v>
      </c>
      <c r="B13" s="13">
        <f>B12+C13</f>
        <v>0</v>
      </c>
      <c r="C13" s="14">
        <v>0</v>
      </c>
      <c r="D13" s="14"/>
      <c r="E13" s="15"/>
      <c r="F13" s="13">
        <f t="shared" si="0"/>
        <v>0</v>
      </c>
      <c r="G13" s="16">
        <f t="shared" ref="G13:G48" si="1">G12+F13</f>
        <v>0</v>
      </c>
    </row>
    <row r="14" spans="1:7" ht="18.75" x14ac:dyDescent="0.3">
      <c r="A14" s="12">
        <v>3</v>
      </c>
      <c r="B14" s="13">
        <f t="shared" ref="B14:B48" si="2">B13+C14</f>
        <v>0</v>
      </c>
      <c r="C14" s="14">
        <v>0</v>
      </c>
      <c r="D14" s="14"/>
      <c r="E14" s="15"/>
      <c r="F14" s="13">
        <f t="shared" si="0"/>
        <v>0</v>
      </c>
      <c r="G14" s="16">
        <f t="shared" si="1"/>
        <v>0</v>
      </c>
    </row>
    <row r="15" spans="1:7" ht="18.75" x14ac:dyDescent="0.3">
      <c r="A15" s="12">
        <v>4</v>
      </c>
      <c r="B15" s="13">
        <f t="shared" si="2"/>
        <v>0</v>
      </c>
      <c r="C15" s="14">
        <v>0</v>
      </c>
      <c r="D15" s="14"/>
      <c r="E15" s="15"/>
      <c r="F15" s="13">
        <f t="shared" si="0"/>
        <v>0</v>
      </c>
      <c r="G15" s="16">
        <f t="shared" si="1"/>
        <v>0</v>
      </c>
    </row>
    <row r="16" spans="1:7" ht="18.75" x14ac:dyDescent="0.3">
      <c r="A16" s="12">
        <v>5</v>
      </c>
      <c r="B16" s="13">
        <f t="shared" si="2"/>
        <v>0</v>
      </c>
      <c r="C16" s="14">
        <v>0</v>
      </c>
      <c r="D16" s="14"/>
      <c r="E16" s="15"/>
      <c r="F16" s="13">
        <f t="shared" si="0"/>
        <v>0</v>
      </c>
      <c r="G16" s="16">
        <f t="shared" si="1"/>
        <v>0</v>
      </c>
    </row>
    <row r="17" spans="1:7" ht="18.75" x14ac:dyDescent="0.3">
      <c r="A17" s="12">
        <v>6</v>
      </c>
      <c r="B17" s="13">
        <f t="shared" si="2"/>
        <v>0</v>
      </c>
      <c r="C17" s="14">
        <v>0</v>
      </c>
      <c r="D17" s="30"/>
      <c r="E17" s="15"/>
      <c r="F17" s="13">
        <f t="shared" si="0"/>
        <v>0</v>
      </c>
      <c r="G17" s="16">
        <f t="shared" si="1"/>
        <v>0</v>
      </c>
    </row>
    <row r="18" spans="1:7" ht="18.75" x14ac:dyDescent="0.3">
      <c r="A18" s="12">
        <v>7</v>
      </c>
      <c r="B18" s="13">
        <f t="shared" si="2"/>
        <v>0</v>
      </c>
      <c r="C18" s="14">
        <v>0</v>
      </c>
      <c r="D18" s="30"/>
      <c r="E18" s="15"/>
      <c r="F18" s="13">
        <f t="shared" si="0"/>
        <v>0</v>
      </c>
      <c r="G18" s="16">
        <f t="shared" si="1"/>
        <v>0</v>
      </c>
    </row>
    <row r="19" spans="1:7" ht="18.75" x14ac:dyDescent="0.3">
      <c r="A19" s="12">
        <v>8</v>
      </c>
      <c r="B19" s="13">
        <f t="shared" si="2"/>
        <v>0</v>
      </c>
      <c r="C19" s="14">
        <v>0</v>
      </c>
      <c r="D19" s="30"/>
      <c r="E19" s="15"/>
      <c r="F19" s="13">
        <f t="shared" si="0"/>
        <v>0</v>
      </c>
      <c r="G19" s="16">
        <f t="shared" si="1"/>
        <v>0</v>
      </c>
    </row>
    <row r="20" spans="1:7" ht="18.75" x14ac:dyDescent="0.3">
      <c r="A20" s="12">
        <v>9</v>
      </c>
      <c r="B20" s="13">
        <f t="shared" si="2"/>
        <v>0</v>
      </c>
      <c r="C20" s="14">
        <v>0</v>
      </c>
      <c r="D20" s="30"/>
      <c r="E20" s="15"/>
      <c r="F20" s="13">
        <f t="shared" si="0"/>
        <v>0</v>
      </c>
      <c r="G20" s="16">
        <f t="shared" si="1"/>
        <v>0</v>
      </c>
    </row>
    <row r="21" spans="1:7" ht="18.75" x14ac:dyDescent="0.3">
      <c r="A21" s="12">
        <v>10</v>
      </c>
      <c r="B21" s="13">
        <f t="shared" si="2"/>
        <v>0</v>
      </c>
      <c r="C21" s="14">
        <v>0</v>
      </c>
      <c r="D21" s="30"/>
      <c r="E21" s="69"/>
      <c r="F21" s="13">
        <f t="shared" si="0"/>
        <v>0</v>
      </c>
      <c r="G21" s="16">
        <f t="shared" si="1"/>
        <v>0</v>
      </c>
    </row>
    <row r="22" spans="1:7" ht="18.75" x14ac:dyDescent="0.3">
      <c r="A22" s="12">
        <v>11</v>
      </c>
      <c r="B22" s="13">
        <f t="shared" si="2"/>
        <v>0</v>
      </c>
      <c r="C22" s="14">
        <v>0</v>
      </c>
      <c r="D22" s="30"/>
      <c r="E22" s="15"/>
      <c r="F22" s="13">
        <f t="shared" si="0"/>
        <v>0</v>
      </c>
      <c r="G22" s="16">
        <f t="shared" si="1"/>
        <v>0</v>
      </c>
    </row>
    <row r="23" spans="1:7" ht="18.75" x14ac:dyDescent="0.3">
      <c r="A23" s="12">
        <v>12</v>
      </c>
      <c r="B23" s="13">
        <f t="shared" si="2"/>
        <v>0</v>
      </c>
      <c r="C23" s="14">
        <v>0</v>
      </c>
      <c r="D23" s="30"/>
      <c r="E23" s="15"/>
      <c r="F23" s="13">
        <f t="shared" si="0"/>
        <v>0</v>
      </c>
      <c r="G23" s="16">
        <f t="shared" si="1"/>
        <v>0</v>
      </c>
    </row>
    <row r="24" spans="1:7" ht="18.75" x14ac:dyDescent="0.3">
      <c r="A24" s="12">
        <v>13</v>
      </c>
      <c r="B24" s="13">
        <f t="shared" si="2"/>
        <v>0</v>
      </c>
      <c r="C24" s="14">
        <v>0</v>
      </c>
      <c r="D24" s="30"/>
      <c r="E24" s="15"/>
      <c r="F24" s="13">
        <f t="shared" si="0"/>
        <v>0</v>
      </c>
      <c r="G24" s="16">
        <f t="shared" si="1"/>
        <v>0</v>
      </c>
    </row>
    <row r="25" spans="1:7" ht="18.75" x14ac:dyDescent="0.3">
      <c r="A25" s="12">
        <v>14</v>
      </c>
      <c r="B25" s="13">
        <f t="shared" si="2"/>
        <v>0</v>
      </c>
      <c r="C25" s="14">
        <v>0</v>
      </c>
      <c r="D25" s="30"/>
      <c r="E25" s="15"/>
      <c r="F25" s="13">
        <f t="shared" si="0"/>
        <v>0</v>
      </c>
      <c r="G25" s="16">
        <f t="shared" si="1"/>
        <v>0</v>
      </c>
    </row>
    <row r="26" spans="1:7" ht="18.75" x14ac:dyDescent="0.3">
      <c r="A26" s="12">
        <v>15</v>
      </c>
      <c r="B26" s="13">
        <f t="shared" si="2"/>
        <v>0</v>
      </c>
      <c r="C26" s="14">
        <v>0</v>
      </c>
      <c r="D26" s="30"/>
      <c r="E26" s="15"/>
      <c r="F26" s="13">
        <f t="shared" si="0"/>
        <v>0</v>
      </c>
      <c r="G26" s="16">
        <f t="shared" si="1"/>
        <v>0</v>
      </c>
    </row>
    <row r="27" spans="1:7" ht="18.75" x14ac:dyDescent="0.3">
      <c r="A27" s="12">
        <v>16</v>
      </c>
      <c r="B27" s="13">
        <f t="shared" si="2"/>
        <v>0</v>
      </c>
      <c r="C27" s="14">
        <v>0</v>
      </c>
      <c r="D27" s="30"/>
      <c r="E27" s="15"/>
      <c r="F27" s="13">
        <f t="shared" si="0"/>
        <v>0</v>
      </c>
      <c r="G27" s="16">
        <f t="shared" si="1"/>
        <v>0</v>
      </c>
    </row>
    <row r="28" spans="1:7" ht="18.75" x14ac:dyDescent="0.3">
      <c r="A28" s="12">
        <v>17</v>
      </c>
      <c r="B28" s="13">
        <f t="shared" si="2"/>
        <v>0</v>
      </c>
      <c r="C28" s="14">
        <v>0</v>
      </c>
      <c r="D28" s="30"/>
      <c r="E28" s="15"/>
      <c r="F28" s="13">
        <f t="shared" si="0"/>
        <v>0</v>
      </c>
      <c r="G28" s="16">
        <f t="shared" si="1"/>
        <v>0</v>
      </c>
    </row>
    <row r="29" spans="1:7" ht="18.75" x14ac:dyDescent="0.3">
      <c r="A29" s="12">
        <v>18</v>
      </c>
      <c r="B29" s="13">
        <f>B28+C29</f>
        <v>0</v>
      </c>
      <c r="C29" s="14">
        <v>0</v>
      </c>
      <c r="D29" s="30"/>
      <c r="E29" s="15"/>
      <c r="F29" s="13">
        <f t="shared" si="0"/>
        <v>0</v>
      </c>
      <c r="G29" s="16">
        <f>G28+F29</f>
        <v>0</v>
      </c>
    </row>
    <row r="30" spans="1:7" ht="18.75" x14ac:dyDescent="0.3">
      <c r="A30" s="12">
        <v>19</v>
      </c>
      <c r="B30" s="13">
        <f t="shared" si="2"/>
        <v>0</v>
      </c>
      <c r="C30" s="14">
        <v>0</v>
      </c>
      <c r="D30" s="30"/>
      <c r="E30" s="15"/>
      <c r="F30" s="13">
        <f t="shared" si="0"/>
        <v>0</v>
      </c>
      <c r="G30" s="16">
        <f t="shared" si="1"/>
        <v>0</v>
      </c>
    </row>
    <row r="31" spans="1:7" ht="18.75" x14ac:dyDescent="0.3">
      <c r="A31" s="12">
        <v>20</v>
      </c>
      <c r="B31" s="13">
        <f t="shared" si="2"/>
        <v>0</v>
      </c>
      <c r="C31" s="14">
        <v>0</v>
      </c>
      <c r="D31" s="30"/>
      <c r="E31" s="15"/>
      <c r="F31" s="13">
        <f t="shared" si="0"/>
        <v>0</v>
      </c>
      <c r="G31" s="16">
        <f t="shared" si="1"/>
        <v>0</v>
      </c>
    </row>
    <row r="32" spans="1:7" ht="18.75" x14ac:dyDescent="0.3">
      <c r="A32" s="12">
        <v>21</v>
      </c>
      <c r="B32" s="13">
        <f t="shared" si="2"/>
        <v>0</v>
      </c>
      <c r="C32" s="14">
        <v>0</v>
      </c>
      <c r="D32" s="30"/>
      <c r="E32" s="15"/>
      <c r="F32" s="13">
        <f t="shared" si="0"/>
        <v>0</v>
      </c>
      <c r="G32" s="16">
        <f t="shared" si="1"/>
        <v>0</v>
      </c>
    </row>
    <row r="33" spans="1:7" ht="18.75" x14ac:dyDescent="0.3">
      <c r="A33" s="12">
        <v>22</v>
      </c>
      <c r="B33" s="13">
        <f t="shared" si="2"/>
        <v>0</v>
      </c>
      <c r="C33" s="14">
        <v>0</v>
      </c>
      <c r="D33" s="30"/>
      <c r="E33" s="15"/>
      <c r="F33" s="13">
        <f t="shared" si="0"/>
        <v>0</v>
      </c>
      <c r="G33" s="16">
        <f t="shared" si="1"/>
        <v>0</v>
      </c>
    </row>
    <row r="34" spans="1:7" ht="18.75" x14ac:dyDescent="0.3">
      <c r="A34" s="12">
        <v>23</v>
      </c>
      <c r="B34" s="13">
        <f t="shared" si="2"/>
        <v>0</v>
      </c>
      <c r="C34" s="14">
        <v>0</v>
      </c>
      <c r="D34" s="30"/>
      <c r="E34" s="15"/>
      <c r="F34" s="13">
        <f t="shared" si="0"/>
        <v>0</v>
      </c>
      <c r="G34" s="16">
        <f t="shared" si="1"/>
        <v>0</v>
      </c>
    </row>
    <row r="35" spans="1:7" ht="18.75" x14ac:dyDescent="0.3">
      <c r="A35" s="12">
        <v>24</v>
      </c>
      <c r="B35" s="13">
        <f t="shared" si="2"/>
        <v>0</v>
      </c>
      <c r="C35" s="14">
        <v>0</v>
      </c>
      <c r="D35" s="30"/>
      <c r="E35" s="15"/>
      <c r="F35" s="13">
        <f t="shared" si="0"/>
        <v>0</v>
      </c>
      <c r="G35" s="16">
        <f t="shared" si="1"/>
        <v>0</v>
      </c>
    </row>
    <row r="36" spans="1:7" ht="18.75" x14ac:dyDescent="0.3">
      <c r="A36" s="12">
        <v>25</v>
      </c>
      <c r="B36" s="13">
        <f t="shared" si="2"/>
        <v>0</v>
      </c>
      <c r="C36" s="14">
        <v>0</v>
      </c>
      <c r="D36" s="30"/>
      <c r="E36" s="15"/>
      <c r="F36" s="13">
        <f t="shared" si="0"/>
        <v>0</v>
      </c>
      <c r="G36" s="16">
        <f t="shared" si="1"/>
        <v>0</v>
      </c>
    </row>
    <row r="37" spans="1:7" ht="18.75" x14ac:dyDescent="0.3">
      <c r="A37" s="12">
        <v>26</v>
      </c>
      <c r="B37" s="13">
        <f t="shared" si="2"/>
        <v>0</v>
      </c>
      <c r="C37" s="14">
        <v>0</v>
      </c>
      <c r="D37" s="30"/>
      <c r="E37" s="15"/>
      <c r="F37" s="13">
        <f t="shared" si="0"/>
        <v>0</v>
      </c>
      <c r="G37" s="16">
        <f t="shared" si="1"/>
        <v>0</v>
      </c>
    </row>
    <row r="38" spans="1:7" ht="18.75" x14ac:dyDescent="0.3">
      <c r="A38" s="12">
        <v>27</v>
      </c>
      <c r="B38" s="13">
        <f t="shared" si="2"/>
        <v>0</v>
      </c>
      <c r="C38" s="14">
        <v>0</v>
      </c>
      <c r="D38" s="30"/>
      <c r="E38" s="15"/>
      <c r="F38" s="13">
        <f t="shared" si="0"/>
        <v>0</v>
      </c>
      <c r="G38" s="16">
        <f t="shared" si="1"/>
        <v>0</v>
      </c>
    </row>
    <row r="39" spans="1:7" ht="18.75" x14ac:dyDescent="0.3">
      <c r="A39" s="12">
        <v>28</v>
      </c>
      <c r="B39" s="13">
        <f t="shared" si="2"/>
        <v>0</v>
      </c>
      <c r="C39" s="14">
        <v>0</v>
      </c>
      <c r="D39" s="30"/>
      <c r="E39" s="15"/>
      <c r="F39" s="13">
        <f t="shared" si="0"/>
        <v>0</v>
      </c>
      <c r="G39" s="16">
        <f t="shared" si="1"/>
        <v>0</v>
      </c>
    </row>
    <row r="40" spans="1:7" ht="18.75" x14ac:dyDescent="0.3">
      <c r="A40" s="12">
        <v>29</v>
      </c>
      <c r="B40" s="13">
        <f t="shared" si="2"/>
        <v>0</v>
      </c>
      <c r="C40" s="14">
        <v>0</v>
      </c>
      <c r="D40" s="32"/>
      <c r="E40" s="15"/>
      <c r="F40" s="13">
        <f t="shared" si="0"/>
        <v>0</v>
      </c>
      <c r="G40" s="16">
        <f t="shared" si="1"/>
        <v>0</v>
      </c>
    </row>
    <row r="41" spans="1:7" ht="18.75" x14ac:dyDescent="0.3">
      <c r="A41" s="12">
        <v>30</v>
      </c>
      <c r="B41" s="13">
        <f t="shared" si="2"/>
        <v>0</v>
      </c>
      <c r="C41" s="14">
        <v>0</v>
      </c>
      <c r="D41" s="32"/>
      <c r="E41" s="15"/>
      <c r="F41" s="13">
        <f t="shared" si="0"/>
        <v>0</v>
      </c>
      <c r="G41" s="16">
        <f t="shared" si="1"/>
        <v>0</v>
      </c>
    </row>
    <row r="42" spans="1:7" ht="18.75" x14ac:dyDescent="0.3">
      <c r="A42" s="12">
        <v>31</v>
      </c>
      <c r="B42" s="13">
        <f t="shared" si="2"/>
        <v>0</v>
      </c>
      <c r="C42" s="14">
        <v>0</v>
      </c>
      <c r="D42" s="32"/>
      <c r="E42" s="15"/>
      <c r="F42" s="13">
        <f t="shared" si="0"/>
        <v>0</v>
      </c>
      <c r="G42" s="16">
        <f t="shared" si="1"/>
        <v>0</v>
      </c>
    </row>
    <row r="43" spans="1:7" ht="18.75" x14ac:dyDescent="0.3">
      <c r="A43" s="12">
        <v>32</v>
      </c>
      <c r="B43" s="13">
        <f t="shared" si="2"/>
        <v>0</v>
      </c>
      <c r="C43" s="14">
        <v>0</v>
      </c>
      <c r="D43" s="32"/>
      <c r="E43" s="15"/>
      <c r="F43" s="13">
        <f t="shared" si="0"/>
        <v>0</v>
      </c>
      <c r="G43" s="16">
        <f t="shared" si="1"/>
        <v>0</v>
      </c>
    </row>
    <row r="44" spans="1:7" ht="18.75" x14ac:dyDescent="0.3">
      <c r="A44" s="12">
        <v>33</v>
      </c>
      <c r="B44" s="13">
        <f t="shared" si="2"/>
        <v>0</v>
      </c>
      <c r="C44" s="14">
        <v>0</v>
      </c>
      <c r="D44" s="32"/>
      <c r="E44" s="15"/>
      <c r="F44" s="13">
        <f t="shared" si="0"/>
        <v>0</v>
      </c>
      <c r="G44" s="16">
        <f t="shared" si="1"/>
        <v>0</v>
      </c>
    </row>
    <row r="45" spans="1:7" ht="18.75" x14ac:dyDescent="0.3">
      <c r="A45" s="12">
        <v>34</v>
      </c>
      <c r="B45" s="13">
        <f t="shared" si="2"/>
        <v>0</v>
      </c>
      <c r="C45" s="14">
        <v>0</v>
      </c>
      <c r="D45" s="32"/>
      <c r="E45" s="69"/>
      <c r="F45" s="13">
        <f t="shared" si="0"/>
        <v>0</v>
      </c>
      <c r="G45" s="16">
        <f t="shared" si="1"/>
        <v>0</v>
      </c>
    </row>
    <row r="46" spans="1:7" ht="18.75" x14ac:dyDescent="0.3">
      <c r="A46" s="12">
        <v>35</v>
      </c>
      <c r="B46" s="13">
        <f t="shared" si="2"/>
        <v>0</v>
      </c>
      <c r="C46" s="14">
        <v>0</v>
      </c>
      <c r="D46" s="32"/>
      <c r="E46" s="15"/>
      <c r="F46" s="13">
        <f t="shared" si="0"/>
        <v>0</v>
      </c>
      <c r="G46" s="16">
        <f t="shared" si="1"/>
        <v>0</v>
      </c>
    </row>
    <row r="47" spans="1:7" ht="18.75" x14ac:dyDescent="0.3">
      <c r="A47" s="12">
        <v>36</v>
      </c>
      <c r="B47" s="13">
        <f t="shared" si="2"/>
        <v>0</v>
      </c>
      <c r="C47" s="14">
        <v>0</v>
      </c>
      <c r="D47" s="32"/>
      <c r="E47" s="15"/>
      <c r="F47" s="13">
        <f t="shared" si="0"/>
        <v>0</v>
      </c>
      <c r="G47" s="16">
        <f t="shared" si="1"/>
        <v>0</v>
      </c>
    </row>
    <row r="48" spans="1:7" ht="19.5" thickBot="1" x14ac:dyDescent="0.35">
      <c r="A48" s="17">
        <v>37</v>
      </c>
      <c r="B48" s="18">
        <f t="shared" si="2"/>
        <v>0</v>
      </c>
      <c r="C48" s="14">
        <v>0</v>
      </c>
      <c r="D48" s="44"/>
      <c r="E48" s="15"/>
      <c r="F48" s="18">
        <f t="shared" si="0"/>
        <v>0</v>
      </c>
      <c r="G48" s="19">
        <f t="shared" si="1"/>
        <v>0</v>
      </c>
    </row>
    <row r="49" spans="1:7" ht="18.75" x14ac:dyDescent="0.3">
      <c r="A49" s="12">
        <v>38</v>
      </c>
      <c r="B49" s="13">
        <f t="shared" ref="B49:B80" si="3">B48+C49</f>
        <v>0</v>
      </c>
      <c r="C49" s="14">
        <v>0</v>
      </c>
      <c r="D49" s="32"/>
      <c r="E49" s="15"/>
      <c r="F49" s="13">
        <f t="shared" ref="F49:F80" si="4">C49/1.609</f>
        <v>0</v>
      </c>
      <c r="G49" s="16">
        <f t="shared" ref="G49:G80" si="5">G48+F49</f>
        <v>0</v>
      </c>
    </row>
    <row r="50" spans="1:7" ht="19.5" thickBot="1" x14ac:dyDescent="0.35">
      <c r="A50" s="17">
        <v>39</v>
      </c>
      <c r="B50" s="18">
        <f t="shared" si="3"/>
        <v>0</v>
      </c>
      <c r="C50" s="14">
        <v>0</v>
      </c>
      <c r="D50" s="44"/>
      <c r="E50" s="15"/>
      <c r="F50" s="13">
        <f t="shared" si="4"/>
        <v>0</v>
      </c>
      <c r="G50" s="16">
        <f t="shared" si="5"/>
        <v>0</v>
      </c>
    </row>
    <row r="51" spans="1:7" ht="19.5" thickBot="1" x14ac:dyDescent="0.35">
      <c r="A51" s="12">
        <v>40</v>
      </c>
      <c r="B51" s="13">
        <f t="shared" si="3"/>
        <v>0</v>
      </c>
      <c r="C51" s="14">
        <v>0</v>
      </c>
      <c r="D51" s="32"/>
      <c r="E51" s="15"/>
      <c r="F51" s="18">
        <f t="shared" si="4"/>
        <v>0</v>
      </c>
      <c r="G51" s="19">
        <f t="shared" si="5"/>
        <v>0</v>
      </c>
    </row>
    <row r="52" spans="1:7" ht="19.5" thickBot="1" x14ac:dyDescent="0.35">
      <c r="A52" s="17">
        <v>41</v>
      </c>
      <c r="B52" s="18">
        <f t="shared" si="3"/>
        <v>0</v>
      </c>
      <c r="C52" s="14">
        <v>0</v>
      </c>
      <c r="D52" s="44"/>
      <c r="E52" s="15"/>
      <c r="F52" s="13">
        <f t="shared" si="4"/>
        <v>0</v>
      </c>
      <c r="G52" s="16">
        <f t="shared" si="5"/>
        <v>0</v>
      </c>
    </row>
    <row r="53" spans="1:7" ht="18.75" x14ac:dyDescent="0.3">
      <c r="A53" s="12">
        <v>42</v>
      </c>
      <c r="B53" s="13">
        <f t="shared" si="3"/>
        <v>0</v>
      </c>
      <c r="C53" s="14">
        <v>0</v>
      </c>
      <c r="D53" s="32"/>
      <c r="E53" s="15"/>
      <c r="F53" s="13">
        <f t="shared" si="4"/>
        <v>0</v>
      </c>
      <c r="G53" s="16">
        <f t="shared" si="5"/>
        <v>0</v>
      </c>
    </row>
    <row r="54" spans="1:7" ht="19.5" thickBot="1" x14ac:dyDescent="0.35">
      <c r="A54" s="17">
        <v>43</v>
      </c>
      <c r="B54" s="18">
        <f t="shared" si="3"/>
        <v>0</v>
      </c>
      <c r="C54" s="14">
        <v>0</v>
      </c>
      <c r="D54" s="44"/>
      <c r="E54" s="15"/>
      <c r="F54" s="18">
        <f t="shared" si="4"/>
        <v>0</v>
      </c>
      <c r="G54" s="19">
        <f t="shared" si="5"/>
        <v>0</v>
      </c>
    </row>
    <row r="55" spans="1:7" ht="18.75" x14ac:dyDescent="0.3">
      <c r="A55" s="12">
        <v>44</v>
      </c>
      <c r="B55" s="13">
        <f t="shared" si="3"/>
        <v>0</v>
      </c>
      <c r="C55" s="14">
        <v>0</v>
      </c>
      <c r="D55" s="32"/>
      <c r="E55" s="15"/>
      <c r="F55" s="13">
        <f t="shared" si="4"/>
        <v>0</v>
      </c>
      <c r="G55" s="16">
        <f t="shared" si="5"/>
        <v>0</v>
      </c>
    </row>
    <row r="56" spans="1:7" ht="19.5" thickBot="1" x14ac:dyDescent="0.35">
      <c r="A56" s="17">
        <v>45</v>
      </c>
      <c r="B56" s="18">
        <f t="shared" si="3"/>
        <v>0</v>
      </c>
      <c r="C56" s="14">
        <v>0</v>
      </c>
      <c r="D56" s="44"/>
      <c r="E56" s="15"/>
      <c r="F56" s="13">
        <f t="shared" si="4"/>
        <v>0</v>
      </c>
      <c r="G56" s="16">
        <f t="shared" si="5"/>
        <v>0</v>
      </c>
    </row>
    <row r="57" spans="1:7" ht="19.5" thickBot="1" x14ac:dyDescent="0.35">
      <c r="A57" s="12">
        <v>46</v>
      </c>
      <c r="B57" s="13">
        <f t="shared" si="3"/>
        <v>0</v>
      </c>
      <c r="C57" s="14">
        <v>0</v>
      </c>
      <c r="D57" s="32"/>
      <c r="E57" s="15"/>
      <c r="F57" s="18">
        <f t="shared" si="4"/>
        <v>0</v>
      </c>
      <c r="G57" s="19">
        <f t="shared" si="5"/>
        <v>0</v>
      </c>
    </row>
    <row r="58" spans="1:7" ht="19.5" thickBot="1" x14ac:dyDescent="0.35">
      <c r="A58" s="17">
        <v>47</v>
      </c>
      <c r="B58" s="18">
        <f t="shared" si="3"/>
        <v>0</v>
      </c>
      <c r="C58" s="14">
        <v>0</v>
      </c>
      <c r="D58" s="44"/>
      <c r="E58" s="15"/>
      <c r="F58" s="13">
        <f t="shared" si="4"/>
        <v>0</v>
      </c>
      <c r="G58" s="16">
        <f t="shared" si="5"/>
        <v>0</v>
      </c>
    </row>
    <row r="59" spans="1:7" ht="18.75" x14ac:dyDescent="0.3">
      <c r="A59" s="12">
        <v>48</v>
      </c>
      <c r="B59" s="13">
        <f t="shared" si="3"/>
        <v>0</v>
      </c>
      <c r="C59" s="14">
        <v>0</v>
      </c>
      <c r="D59" s="32"/>
      <c r="E59" s="69"/>
      <c r="F59" s="13">
        <f t="shared" si="4"/>
        <v>0</v>
      </c>
      <c r="G59" s="16">
        <f t="shared" si="5"/>
        <v>0</v>
      </c>
    </row>
    <row r="60" spans="1:7" ht="19.5" thickBot="1" x14ac:dyDescent="0.35">
      <c r="A60" s="17">
        <v>49</v>
      </c>
      <c r="B60" s="18">
        <f t="shared" si="3"/>
        <v>0</v>
      </c>
      <c r="C60" s="14">
        <v>0</v>
      </c>
      <c r="D60" s="44"/>
      <c r="E60" s="69"/>
      <c r="F60" s="18">
        <f t="shared" si="4"/>
        <v>0</v>
      </c>
      <c r="G60" s="19">
        <f t="shared" si="5"/>
        <v>0</v>
      </c>
    </row>
    <row r="61" spans="1:7" ht="18.75" x14ac:dyDescent="0.3">
      <c r="A61" s="12">
        <v>50</v>
      </c>
      <c r="B61" s="13">
        <f t="shared" si="3"/>
        <v>0</v>
      </c>
      <c r="C61" s="14">
        <v>0</v>
      </c>
      <c r="D61" s="32"/>
      <c r="E61" s="15"/>
      <c r="F61" s="13">
        <f t="shared" si="4"/>
        <v>0</v>
      </c>
      <c r="G61" s="16">
        <f t="shared" si="5"/>
        <v>0</v>
      </c>
    </row>
    <row r="62" spans="1:7" ht="19.5" thickBot="1" x14ac:dyDescent="0.35">
      <c r="A62" s="17">
        <v>51</v>
      </c>
      <c r="B62" s="18">
        <f t="shared" si="3"/>
        <v>0</v>
      </c>
      <c r="C62" s="14">
        <v>0</v>
      </c>
      <c r="D62" s="44"/>
      <c r="E62" s="15"/>
      <c r="F62" s="13">
        <f t="shared" si="4"/>
        <v>0</v>
      </c>
      <c r="G62" s="16">
        <f t="shared" si="5"/>
        <v>0</v>
      </c>
    </row>
    <row r="63" spans="1:7" ht="19.5" thickBot="1" x14ac:dyDescent="0.35">
      <c r="A63" s="12">
        <v>52</v>
      </c>
      <c r="B63" s="13">
        <f t="shared" si="3"/>
        <v>0</v>
      </c>
      <c r="C63" s="14">
        <v>0</v>
      </c>
      <c r="D63" s="32"/>
      <c r="E63" s="15"/>
      <c r="F63" s="18">
        <f t="shared" si="4"/>
        <v>0</v>
      </c>
      <c r="G63" s="19">
        <f t="shared" si="5"/>
        <v>0</v>
      </c>
    </row>
    <row r="64" spans="1:7" ht="19.5" thickBot="1" x14ac:dyDescent="0.35">
      <c r="A64" s="17">
        <v>53</v>
      </c>
      <c r="B64" s="18">
        <f t="shared" si="3"/>
        <v>0</v>
      </c>
      <c r="C64" s="14">
        <v>0</v>
      </c>
      <c r="D64" s="44"/>
      <c r="E64" s="15"/>
      <c r="F64" s="13">
        <f t="shared" si="4"/>
        <v>0</v>
      </c>
      <c r="G64" s="16">
        <f t="shared" si="5"/>
        <v>0</v>
      </c>
    </row>
    <row r="65" spans="1:7" ht="18.75" x14ac:dyDescent="0.3">
      <c r="A65" s="12">
        <v>54</v>
      </c>
      <c r="B65" s="13">
        <f t="shared" si="3"/>
        <v>0</v>
      </c>
      <c r="C65" s="14">
        <v>0</v>
      </c>
      <c r="D65" s="32"/>
      <c r="E65" s="15"/>
      <c r="F65" s="13">
        <f t="shared" si="4"/>
        <v>0</v>
      </c>
      <c r="G65" s="16">
        <f t="shared" si="5"/>
        <v>0</v>
      </c>
    </row>
    <row r="66" spans="1:7" ht="19.5" thickBot="1" x14ac:dyDescent="0.35">
      <c r="A66" s="17">
        <v>55</v>
      </c>
      <c r="B66" s="18">
        <f t="shared" si="3"/>
        <v>0</v>
      </c>
      <c r="C66" s="14">
        <v>0</v>
      </c>
      <c r="D66" s="44"/>
      <c r="E66" s="15"/>
      <c r="F66" s="18">
        <f t="shared" si="4"/>
        <v>0</v>
      </c>
      <c r="G66" s="19">
        <f t="shared" si="5"/>
        <v>0</v>
      </c>
    </row>
    <row r="67" spans="1:7" ht="18.75" x14ac:dyDescent="0.3">
      <c r="A67" s="12">
        <v>56</v>
      </c>
      <c r="B67" s="13">
        <f t="shared" si="3"/>
        <v>0</v>
      </c>
      <c r="C67" s="14">
        <v>0</v>
      </c>
      <c r="D67" s="32"/>
      <c r="E67" s="15"/>
      <c r="F67" s="13">
        <f t="shared" si="4"/>
        <v>0</v>
      </c>
      <c r="G67" s="16">
        <f t="shared" si="5"/>
        <v>0</v>
      </c>
    </row>
    <row r="68" spans="1:7" ht="19.5" thickBot="1" x14ac:dyDescent="0.35">
      <c r="A68" s="17">
        <v>57</v>
      </c>
      <c r="B68" s="18">
        <f t="shared" si="3"/>
        <v>0</v>
      </c>
      <c r="C68" s="14">
        <v>0</v>
      </c>
      <c r="D68" s="44"/>
      <c r="E68" s="15"/>
      <c r="F68" s="13">
        <f t="shared" si="4"/>
        <v>0</v>
      </c>
      <c r="G68" s="16">
        <f t="shared" si="5"/>
        <v>0</v>
      </c>
    </row>
    <row r="69" spans="1:7" ht="19.5" thickBot="1" x14ac:dyDescent="0.35">
      <c r="A69" s="12">
        <v>58</v>
      </c>
      <c r="B69" s="13">
        <f t="shared" si="3"/>
        <v>0</v>
      </c>
      <c r="C69" s="14">
        <v>0</v>
      </c>
      <c r="D69" s="32"/>
      <c r="E69" s="15"/>
      <c r="F69" s="18">
        <f t="shared" si="4"/>
        <v>0</v>
      </c>
      <c r="G69" s="19">
        <f t="shared" si="5"/>
        <v>0</v>
      </c>
    </row>
    <row r="70" spans="1:7" ht="19.5" thickBot="1" x14ac:dyDescent="0.35">
      <c r="A70" s="17">
        <v>59</v>
      </c>
      <c r="B70" s="18">
        <f t="shared" si="3"/>
        <v>0</v>
      </c>
      <c r="C70" s="14">
        <v>0</v>
      </c>
      <c r="D70" s="44"/>
      <c r="E70" s="15"/>
      <c r="F70" s="13">
        <f t="shared" si="4"/>
        <v>0</v>
      </c>
      <c r="G70" s="16">
        <f t="shared" si="5"/>
        <v>0</v>
      </c>
    </row>
    <row r="71" spans="1:7" ht="18.75" x14ac:dyDescent="0.3">
      <c r="A71" s="12">
        <v>60</v>
      </c>
      <c r="B71" s="13">
        <f t="shared" si="3"/>
        <v>0</v>
      </c>
      <c r="C71" s="14">
        <v>0</v>
      </c>
      <c r="D71" s="32"/>
      <c r="E71" s="15"/>
      <c r="F71" s="13">
        <f t="shared" si="4"/>
        <v>0</v>
      </c>
      <c r="G71" s="16">
        <f t="shared" si="5"/>
        <v>0</v>
      </c>
    </row>
    <row r="72" spans="1:7" ht="19.5" thickBot="1" x14ac:dyDescent="0.35">
      <c r="A72" s="17">
        <v>61</v>
      </c>
      <c r="B72" s="18">
        <f t="shared" si="3"/>
        <v>0</v>
      </c>
      <c r="C72" s="14">
        <v>0</v>
      </c>
      <c r="D72" s="44"/>
      <c r="E72" s="15"/>
      <c r="F72" s="18">
        <f t="shared" si="4"/>
        <v>0</v>
      </c>
      <c r="G72" s="19">
        <f t="shared" si="5"/>
        <v>0</v>
      </c>
    </row>
    <row r="73" spans="1:7" ht="18.75" x14ac:dyDescent="0.3">
      <c r="A73" s="12">
        <v>62</v>
      </c>
      <c r="B73" s="13">
        <f t="shared" si="3"/>
        <v>0</v>
      </c>
      <c r="C73" s="14">
        <v>0</v>
      </c>
      <c r="D73" s="32"/>
      <c r="E73" s="15"/>
      <c r="F73" s="13">
        <f t="shared" si="4"/>
        <v>0</v>
      </c>
      <c r="G73" s="16">
        <f t="shared" si="5"/>
        <v>0</v>
      </c>
    </row>
    <row r="74" spans="1:7" ht="19.5" thickBot="1" x14ac:dyDescent="0.35">
      <c r="A74" s="17">
        <v>63</v>
      </c>
      <c r="B74" s="18">
        <f t="shared" si="3"/>
        <v>0</v>
      </c>
      <c r="C74" s="14">
        <v>0</v>
      </c>
      <c r="D74" s="44"/>
      <c r="E74" s="15"/>
      <c r="F74" s="13">
        <f t="shared" si="4"/>
        <v>0</v>
      </c>
      <c r="G74" s="16">
        <f t="shared" si="5"/>
        <v>0</v>
      </c>
    </row>
    <row r="75" spans="1:7" ht="19.5" thickBot="1" x14ac:dyDescent="0.35">
      <c r="A75" s="12">
        <v>64</v>
      </c>
      <c r="B75" s="13">
        <f t="shared" si="3"/>
        <v>0</v>
      </c>
      <c r="C75" s="14">
        <v>0</v>
      </c>
      <c r="D75" s="32"/>
      <c r="E75" s="15"/>
      <c r="F75" s="18">
        <f t="shared" si="4"/>
        <v>0</v>
      </c>
      <c r="G75" s="19">
        <f t="shared" si="5"/>
        <v>0</v>
      </c>
    </row>
    <row r="76" spans="1:7" ht="19.5" thickBot="1" x14ac:dyDescent="0.35">
      <c r="A76" s="17">
        <v>65</v>
      </c>
      <c r="B76" s="18">
        <f t="shared" si="3"/>
        <v>0</v>
      </c>
      <c r="C76" s="14">
        <v>0</v>
      </c>
      <c r="D76" s="44"/>
      <c r="E76" s="15"/>
      <c r="F76" s="13">
        <f t="shared" si="4"/>
        <v>0</v>
      </c>
      <c r="G76" s="16">
        <f t="shared" si="5"/>
        <v>0</v>
      </c>
    </row>
    <row r="77" spans="1:7" ht="18.75" x14ac:dyDescent="0.3">
      <c r="A77" s="12">
        <v>66</v>
      </c>
      <c r="B77" s="13">
        <f t="shared" si="3"/>
        <v>0</v>
      </c>
      <c r="C77" s="14">
        <v>0</v>
      </c>
      <c r="D77" s="32"/>
      <c r="E77" s="15"/>
      <c r="F77" s="13">
        <f t="shared" si="4"/>
        <v>0</v>
      </c>
      <c r="G77" s="16">
        <f t="shared" si="5"/>
        <v>0</v>
      </c>
    </row>
    <row r="78" spans="1:7" ht="19.5" thickBot="1" x14ac:dyDescent="0.35">
      <c r="A78" s="17">
        <v>67</v>
      </c>
      <c r="B78" s="18">
        <f t="shared" si="3"/>
        <v>0</v>
      </c>
      <c r="C78" s="14">
        <v>0</v>
      </c>
      <c r="D78" s="44"/>
      <c r="E78" s="15"/>
      <c r="F78" s="18">
        <f t="shared" si="4"/>
        <v>0</v>
      </c>
      <c r="G78" s="19">
        <f t="shared" si="5"/>
        <v>0</v>
      </c>
    </row>
    <row r="79" spans="1:7" ht="18.75" x14ac:dyDescent="0.3">
      <c r="A79" s="12">
        <v>68</v>
      </c>
      <c r="B79" s="13">
        <f t="shared" si="3"/>
        <v>0</v>
      </c>
      <c r="C79" s="14">
        <v>0</v>
      </c>
      <c r="D79" s="32"/>
      <c r="E79" s="15"/>
      <c r="F79" s="13">
        <f t="shared" si="4"/>
        <v>0</v>
      </c>
      <c r="G79" s="16">
        <f t="shared" si="5"/>
        <v>0</v>
      </c>
    </row>
    <row r="80" spans="1:7" ht="19.5" thickBot="1" x14ac:dyDescent="0.35">
      <c r="A80" s="17">
        <v>69</v>
      </c>
      <c r="B80" s="18">
        <f t="shared" si="3"/>
        <v>0</v>
      </c>
      <c r="C80" s="14">
        <v>0</v>
      </c>
      <c r="D80" s="44"/>
      <c r="E80" s="15"/>
      <c r="F80" s="13">
        <f t="shared" si="4"/>
        <v>0</v>
      </c>
      <c r="G80" s="16">
        <f t="shared" si="5"/>
        <v>0</v>
      </c>
    </row>
  </sheetData>
  <pageMargins left="0.11811023622047245" right="0" top="0.15748031496062992" bottom="0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afkortingen</vt:lpstr>
      <vt:lpstr>20-7-2025</vt:lpstr>
      <vt:lpstr>aanmeldingen</vt:lpstr>
      <vt:lpstr>blanco reserve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hendrik jan te winkel</cp:lastModifiedBy>
  <cp:lastPrinted>2025-07-17T17:48:35Z</cp:lastPrinted>
  <dcterms:created xsi:type="dcterms:W3CDTF">2012-05-06T08:22:23Z</dcterms:created>
  <dcterms:modified xsi:type="dcterms:W3CDTF">2025-07-17T17:48:57Z</dcterms:modified>
</cp:coreProperties>
</file>