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20730" windowHeight="11760"/>
  </bookViews>
  <sheets>
    <sheet name="20210912 MG Rit - Landelijke ri" sheetId="6" r:id="rId1"/>
    <sheet name="Blad2" sheetId="8" r:id="rId2"/>
  </sheets>
  <definedNames>
    <definedName name="_xlnm.Print_Area" localSheetId="0">'20210912 MG Rit - Landelijke ri'!$A$1:$H$80</definedName>
    <definedName name="Tyre_output_2a" localSheetId="1">Blad2!$A$1:$E$64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1" i="6" l="1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18" i="6"/>
  <c r="B19" i="6"/>
  <c r="B20" i="6"/>
  <c r="B21" i="6"/>
  <c r="B17" i="6"/>
  <c r="C80" i="6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4" i="8"/>
  <c r="B5" i="8"/>
  <c r="B3" i="8"/>
  <c r="A17" i="6" l="1"/>
  <c r="A18" i="6" s="1"/>
  <c r="A19" i="6" s="1"/>
  <c r="A20" i="6" s="1"/>
  <c r="A21" i="6" s="1"/>
  <c r="G71" i="6"/>
  <c r="A22" i="6" l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H78" i="6"/>
  <c r="H80" i="6" s="1"/>
  <c r="H77" i="6"/>
  <c r="H76" i="6"/>
  <c r="H75" i="6"/>
  <c r="H74" i="6"/>
  <c r="H73" i="6"/>
  <c r="H72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G17" i="6"/>
  <c r="H18" i="6" l="1"/>
  <c r="G19" i="6"/>
  <c r="G18" i="6"/>
  <c r="G20" i="6" l="1"/>
  <c r="G21" i="6" l="1"/>
  <c r="G22" i="6" l="1"/>
  <c r="G23" i="6" l="1"/>
  <c r="G24" i="6" l="1"/>
  <c r="G25" i="6" l="1"/>
  <c r="G26" i="6" l="1"/>
  <c r="G27" i="6" l="1"/>
  <c r="G28" i="6" l="1"/>
  <c r="G29" i="6" l="1"/>
  <c r="G30" i="6" l="1"/>
  <c r="G31" i="6" l="1"/>
  <c r="G32" i="6" l="1"/>
  <c r="G33" i="6" l="1"/>
  <c r="G34" i="6" l="1"/>
  <c r="G35" i="6" l="1"/>
  <c r="G36" i="6" l="1"/>
  <c r="G37" i="6" l="1"/>
  <c r="G38" i="6" l="1"/>
  <c r="G39" i="6" l="1"/>
  <c r="G40" i="6" l="1"/>
  <c r="G41" i="6" l="1"/>
  <c r="G42" i="6" l="1"/>
  <c r="G43" i="6" l="1"/>
  <c r="G44" i="6" l="1"/>
  <c r="G45" i="6" l="1"/>
  <c r="G46" i="6" l="1"/>
  <c r="G47" i="6" l="1"/>
  <c r="G48" i="6" l="1"/>
  <c r="G49" i="6" l="1"/>
  <c r="G50" i="6" l="1"/>
  <c r="G51" i="6" l="1"/>
  <c r="G52" i="6" l="1"/>
  <c r="G53" i="6" l="1"/>
  <c r="G54" i="6" l="1"/>
  <c r="G55" i="6" l="1"/>
  <c r="G56" i="6" l="1"/>
  <c r="G57" i="6" l="1"/>
  <c r="G58" i="6" l="1"/>
  <c r="G59" i="6" l="1"/>
  <c r="G60" i="6" l="1"/>
  <c r="G61" i="6" l="1"/>
  <c r="G62" i="6" l="1"/>
  <c r="G63" i="6" l="1"/>
  <c r="G64" i="6" l="1"/>
  <c r="G65" i="6" l="1"/>
  <c r="G66" i="6" l="1"/>
  <c r="G67" i="6" l="1"/>
  <c r="G68" i="6" l="1"/>
  <c r="G69" i="6" l="1"/>
  <c r="G70" i="6" l="1"/>
  <c r="G72" i="6" l="1"/>
  <c r="G73" i="6" l="1"/>
  <c r="G74" i="6" l="1"/>
  <c r="G75" i="6" l="1"/>
  <c r="G76" i="6" l="1"/>
  <c r="G77" i="6" l="1"/>
  <c r="G78" i="6" l="1"/>
</calcChain>
</file>

<file path=xl/connections.xml><?xml version="1.0" encoding="utf-8"?>
<connections xmlns="http://schemas.openxmlformats.org/spreadsheetml/2006/main">
  <connection id="1" keepAlive="1" name="Query - 20210912 MG rit - Landelijke rit" description="Connection to the '20210912 MG rit - Landelijke rit' query in the workbook." type="5" refreshedVersion="6" background="1">
    <dbPr connection="provider=Microsoft.Mashup.OleDb.1;data source=$EmbeddedMashup(e47b0a3d-19d0-4330-bd5b-29fd1378ca81)$;location=&quot;20210912 MG rit - Landelijke rit&quot;" command="SELECT * FROM [20210912 MG rit - Landelijke rit]"/>
  </connection>
  <connection id="2" name="Tyre output 2a1" type="6" refreshedVersion="4" background="1" saveData="1">
    <textPr codePage="850" sourceFile="D:\Frank\MG IJssel-Vecht\2022\Ritten\20220509 landelijke rit - Tussen IJssel en Vecht\Tyre output 2a.csv" decimal="," thousands="." tab="0" semicolon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<sst xmlns="http://schemas.openxmlformats.org/spreadsheetml/2006/main" count="223" uniqueCount="170">
  <si>
    <t>Bij IJssel- Vecht gebeurt het echt !</t>
  </si>
  <si>
    <t>Totaal</t>
  </si>
  <si>
    <r>
      <t xml:space="preserve">                 </t>
    </r>
    <r>
      <rPr>
        <b/>
        <sz val="18"/>
        <rFont val="Arial"/>
        <family val="2"/>
      </rPr>
      <t xml:space="preserve">DANK VOOR JULLIE KOMST !! </t>
    </r>
  </si>
  <si>
    <t>Mijl
 inter</t>
  </si>
  <si>
    <t>Mijl
 totaal</t>
  </si>
  <si>
    <t>OMSCHRIJVING</t>
  </si>
  <si>
    <t>Nr</t>
  </si>
  <si>
    <t>zet je teller op 0 !</t>
  </si>
  <si>
    <t>Aangegeven KM's en MIJLEN zijn INDICATIEF bedoeld.</t>
  </si>
  <si>
    <t>oprijlanen, voor auto's op dat moment verboden in te rijden wegen, wegen vauit de auto zichtbaar onverhard,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</si>
  <si>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</si>
  <si>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EBK  = einde bebouwde kom, aangeduid met bord</t>
  </si>
  <si>
    <t>RD    = rechtdoor</t>
  </si>
  <si>
    <t xml:space="preserve"> g.o.i. = gaat over in</t>
  </si>
  <si>
    <t>RD      = rechtdoor</t>
  </si>
  <si>
    <t>BBK  = bebouwde kom, aangeduid met bord</t>
  </si>
  <si>
    <t>HMP = hectometerpaal</t>
  </si>
  <si>
    <t xml:space="preserve"> RTD   = rotonde          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</si>
  <si>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</si>
  <si>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Y-spliting = &lt; 90* uiteenlopende wegen</t>
  </si>
  <si>
    <t>ri      =  richting</t>
  </si>
  <si>
    <t xml:space="preserve"> VKL  = verkeerslicht                   </t>
  </si>
  <si>
    <t xml:space="preserve"> R     = rechts(af)                </t>
  </si>
  <si>
    <t>kruising  = tenminste een viersprong</t>
  </si>
  <si>
    <t>WW  =  wegwijzer</t>
  </si>
  <si>
    <t xml:space="preserve"> VRW = voorrangsweg                </t>
  </si>
  <si>
    <t xml:space="preserve"> L      = links(af)    </t>
  </si>
  <si>
    <t xml:space="preserve">                 MG Car Club regio Ijssel-Vecht</t>
  </si>
  <si>
    <t>KM</t>
  </si>
  <si>
    <t xml:space="preserve">1. </t>
  </si>
  <si>
    <t>2.</t>
  </si>
  <si>
    <t>4.</t>
  </si>
  <si>
    <t>5.</t>
  </si>
  <si>
    <t>6.</t>
  </si>
  <si>
    <t>8.</t>
  </si>
  <si>
    <t>9.</t>
  </si>
  <si>
    <t>10.</t>
  </si>
  <si>
    <t>11.</t>
  </si>
  <si>
    <t>12.</t>
  </si>
  <si>
    <t>14.</t>
  </si>
  <si>
    <t>16.</t>
  </si>
  <si>
    <t>17.</t>
  </si>
  <si>
    <t>19.</t>
  </si>
  <si>
    <t>20.</t>
  </si>
  <si>
    <t>22.</t>
  </si>
  <si>
    <t>24.</t>
  </si>
  <si>
    <t>25.</t>
  </si>
  <si>
    <t>26.</t>
  </si>
  <si>
    <t>27.</t>
  </si>
  <si>
    <t>29.</t>
  </si>
  <si>
    <t>31.</t>
  </si>
  <si>
    <t>36.</t>
  </si>
  <si>
    <t>37.</t>
  </si>
  <si>
    <t>39.</t>
  </si>
  <si>
    <t>40.</t>
  </si>
  <si>
    <t>43.</t>
  </si>
  <si>
    <t>45.</t>
  </si>
  <si>
    <t>47.</t>
  </si>
  <si>
    <t>49.</t>
  </si>
  <si>
    <t>53.</t>
  </si>
  <si>
    <t>54.</t>
  </si>
  <si>
    <t>56.</t>
  </si>
  <si>
    <t>57.</t>
  </si>
  <si>
    <t>59.</t>
  </si>
  <si>
    <t>61.</t>
  </si>
  <si>
    <t>62.</t>
  </si>
  <si>
    <t>64.</t>
  </si>
  <si>
    <t>65.</t>
  </si>
  <si>
    <t>67.</t>
  </si>
  <si>
    <t>69.</t>
  </si>
  <si>
    <t>74.</t>
  </si>
  <si>
    <t>75.</t>
  </si>
  <si>
    <t>78.</t>
  </si>
  <si>
    <t>80.</t>
  </si>
  <si>
    <t>83.</t>
  </si>
  <si>
    <t>84.</t>
  </si>
  <si>
    <t>86.</t>
  </si>
  <si>
    <t>88.</t>
  </si>
  <si>
    <t>89.</t>
  </si>
  <si>
    <t>91.</t>
  </si>
  <si>
    <t>92.</t>
  </si>
  <si>
    <t xml:space="preserve"> Linksaf naar Markeweg</t>
  </si>
  <si>
    <t>97.</t>
  </si>
  <si>
    <t>98.</t>
  </si>
  <si>
    <t>99.</t>
  </si>
  <si>
    <t>100.</t>
  </si>
  <si>
    <t>103.</t>
  </si>
  <si>
    <t>106.</t>
  </si>
  <si>
    <t>107.</t>
  </si>
  <si>
    <t>108.</t>
  </si>
  <si>
    <t xml:space="preserve"> </t>
  </si>
  <si>
    <t>KM++</t>
  </si>
  <si>
    <t xml:space="preserve"> Vanaf de parkeerplaats, rechtsaf (Eperweg, N309)</t>
  </si>
  <si>
    <t xml:space="preserve"> Na het hoogste punt van "de Knobbel", Linksaf richting "de Dellen" (Zuidweg)</t>
  </si>
  <si>
    <t xml:space="preserve"> Einde weg linksaf (Kamperweg)</t>
  </si>
  <si>
    <t xml:space="preserve"> Eerste weg rechtsaf (Hessenweg)</t>
  </si>
  <si>
    <t xml:space="preserve"> Eerste weg rechtsaf (Wapenveldermolenweg)</t>
  </si>
  <si>
    <t xml:space="preserve"> Op rotonde, tweede afslag (Klapperdijk) </t>
  </si>
  <si>
    <t xml:space="preserve"> Houd rechts aan (Klapperdijk)</t>
  </si>
  <si>
    <t xml:space="preserve"> Einde weg linksaf (Klapperdijk)</t>
  </si>
  <si>
    <t xml:space="preserve"> Brug over, rechtdoor (Kerkstraat)</t>
  </si>
  <si>
    <t xml:space="preserve"> Tweede weg linksaf (Werverweg)</t>
  </si>
  <si>
    <t xml:space="preserve"> Brug over, rechtdoor (Luttenbroekseweg)</t>
  </si>
  <si>
    <t xml:space="preserve"> Einde weg linksaf (Hogestraat)</t>
  </si>
  <si>
    <t xml:space="preserve"> Links aanhouden (Hogestraat)</t>
  </si>
  <si>
    <t xml:space="preserve"> Eerste weg linksaf (Revelingseweg)</t>
  </si>
  <si>
    <t xml:space="preserve"> In Vorden, tweede weg linksaf (Papelandseweg)</t>
  </si>
  <si>
    <t xml:space="preserve"> Vierde weg rechtsaf (Nijoeversweg, goi Oude Ijssel, goi Kerkweg)</t>
  </si>
  <si>
    <t xml:space="preserve"> Einde weg rechtsaf (Losweg)</t>
  </si>
  <si>
    <t xml:space="preserve"> Eerste weg linksaf (Veerweg)</t>
  </si>
  <si>
    <t xml:space="preserve"> Einde weg, op de dijk, linksaf (Marledijk)</t>
  </si>
  <si>
    <t xml:space="preserve"> Eerste weg rechtsaf (Veerweg)</t>
  </si>
  <si>
    <t>Neem het veer naar Wijhe</t>
  </si>
  <si>
    <t xml:space="preserve"> Op rotonde, tweede afslag (Raalterweg) </t>
  </si>
  <si>
    <t xml:space="preserve"> Spoor over, daarna tweede weg linksaf (Onder de Gelder goi Kappeweg)</t>
  </si>
  <si>
    <t xml:space="preserve"> Vijfde weg linksaf (Lierderholthuisweg)</t>
  </si>
  <si>
    <t xml:space="preserve"> Eerste weg rechtsaf (Duisterendijk)</t>
  </si>
  <si>
    <t xml:space="preserve"> Einde weg linksaf (Wechterholt)</t>
  </si>
  <si>
    <t xml:space="preserve"> Eerste weg rechtsaf ('t Nijenhuis, goi Stationsweg)</t>
  </si>
  <si>
    <t xml:space="preserve"> Bij de kerk, rechtsaf en gelijk rechts aanhouden (Canadastraat, goi Raalsterstraat)</t>
  </si>
  <si>
    <t xml:space="preserve"> Steek voorrangsweg (N333) over (Berkendijk)</t>
  </si>
  <si>
    <t xml:space="preserve"> Eerste weg rechtsaf (Berkendijkdwarsweg, goi Hogebroeksweg)</t>
  </si>
  <si>
    <t xml:space="preserve"> Eerste weg linksaf (Raarhoeksweg, goi Veldermansweg)</t>
  </si>
  <si>
    <t xml:space="preserve"> Einde weg rechtsaf (Berkendijk, goi Oude Twentseweg)</t>
  </si>
  <si>
    <t xml:space="preserve"> Over het kanaal, eerste weg linksaf (Wolthaarsdijk Oostzijde)</t>
  </si>
  <si>
    <t xml:space="preserve"> Eerste weg rechtsaf (Posthoornweg)</t>
  </si>
  <si>
    <t xml:space="preserve"> Eerste weg rechtsaf(Achterkampweg)</t>
  </si>
  <si>
    <t xml:space="preserve"> Eerste weg links en gelijk weer linkaf (Oude Twentseweg)</t>
  </si>
  <si>
    <t xml:space="preserve"> Eerste weg linksaf (naar Oude Twenteweg, goi Zennepweg)</t>
  </si>
  <si>
    <t xml:space="preserve"> Eerste weg rechtsaf (Veenweg)</t>
  </si>
  <si>
    <t xml:space="preserve"> Eerste weg linksaf (Ganzenweg)</t>
  </si>
  <si>
    <t xml:space="preserve"> Einde weg rechtsaf (Grensweg)</t>
  </si>
  <si>
    <t xml:space="preserve"> Einde weg linksaf (Maanweg)</t>
  </si>
  <si>
    <t xml:space="preserve"> Over kanaal, einde weg rechtsaf en gelijk weer linksaf (Korteveldsweg)</t>
  </si>
  <si>
    <t xml:space="preserve"> Eerste weg rechtsaf (Glinthaar, goi Zandeinde)</t>
  </si>
  <si>
    <t xml:space="preserve"> Op Zandeinde, eerste weg rechtsaf (Zandeinde)</t>
  </si>
  <si>
    <t xml:space="preserve"> Eerste weg linksaf (Doornsteeg)</t>
  </si>
  <si>
    <t xml:space="preserve"> Einde weg rechtsaf (Doornsteeg, goi in Beukenallee)</t>
  </si>
  <si>
    <t xml:space="preserve"> Steek de N347 over en daarna rechtsaf (Lemelerweg)</t>
  </si>
  <si>
    <t xml:space="preserve"> Eerste weg linksaf (Dalmsholterweg)</t>
  </si>
  <si>
    <t xml:space="preserve"> Eerste weg rechtsaf (Oude Hammerweg)</t>
  </si>
  <si>
    <t xml:space="preserve"> Eerste weg rechtsaf (Koedijk)</t>
  </si>
  <si>
    <t xml:space="preserve"> Eerste weg rechtsaf (Nieuwedijk)</t>
  </si>
  <si>
    <t xml:space="preserve"> Einde weg linksaf (Vilsterseweg)</t>
  </si>
  <si>
    <t xml:space="preserve"> Tweede weg rechtsaf (Baarslagweg)</t>
  </si>
  <si>
    <t xml:space="preserve"> Einde weg rechtsaf (Tolhuisweg)</t>
  </si>
  <si>
    <t xml:space="preserve"> Einde weg rechtsaf (Rechterensedijk)</t>
  </si>
  <si>
    <t xml:space="preserve"> Op rotonde, eeste afslag (Poppenallee) </t>
  </si>
  <si>
    <t xml:space="preserve"> Over brug, gelijk linksaf (Burgemeester van Bruggenplein , goi Beatrixstraat)</t>
  </si>
  <si>
    <t xml:space="preserve"> Einde weg linksaf (Ruitenborghstraat)</t>
  </si>
  <si>
    <t xml:space="preserve"> Einde weg rechtsaf (Vossersteeg)</t>
  </si>
  <si>
    <t xml:space="preserve"> Eerste weg linksaf (Cubbinghesteeg)</t>
  </si>
  <si>
    <t xml:space="preserve"> Einde weg rechts, gelijk linksaf en voorrangsweg oversteken (N340), daarna gelijk weer rechtsaf (Parallelweg)</t>
  </si>
  <si>
    <t xml:space="preserve"> Na 500m linkaf, Het Roode Hert </t>
  </si>
  <si>
    <t xml:space="preserve"> Einde weg rechts, gelijk linksaf en voorrangsweg
oversteken (N340), daarna gelijk weer rechtsaf
(Parallelweg)</t>
  </si>
  <si>
    <t>MG Car Club Landelijke rit IJssel-Vecht 2022</t>
  </si>
  <si>
    <t>Organisatie : Frank Hurink</t>
  </si>
  <si>
    <r>
      <t xml:space="preserve">  </t>
    </r>
    <r>
      <rPr>
        <b/>
        <u/>
        <sz val="16"/>
        <rFont val="Arial"/>
        <family val="2"/>
      </rPr>
      <t>Startlocatie : Restaurant La Place, 't Harde</t>
    </r>
  </si>
  <si>
    <t xml:space="preserve"> Na 500m linkaf, Restaurant Het Roode Hert </t>
  </si>
  <si>
    <t xml:space="preserve"> Derde weg rechtsaf (Nijoeversweg, goi Oude Ijssel, goi Kerkweg)</t>
  </si>
  <si>
    <t xml:space="preserve"> In Vorchten, tweede weg linksaf (Papelandseweg)</t>
  </si>
  <si>
    <t xml:space="preserve"> Bij de kerk, rechtsaf en gelijk rechts aanhouden (Canadastraat, goi Raalsterstraat) ( ri Raalte )</t>
  </si>
  <si>
    <t xml:space="preserve"> Eerste weg linksaf (Raarhoeksweg)</t>
  </si>
  <si>
    <t xml:space="preserve"> Na BBK Vilsteren 1e weg rechtsaf ( Markeweg )</t>
  </si>
  <si>
    <t xml:space="preserve"> Markeweg blijven volgen </t>
  </si>
  <si>
    <t xml:space="preserve"> Einde Markeweg rechtsaf (Tolhuisweg)</t>
  </si>
  <si>
    <t>Hulplijn 06-53384242</t>
  </si>
  <si>
    <t xml:space="preserve"> Eerste weg rechtsaf (Achterkampweg)</t>
  </si>
  <si>
    <t>KM
inter</t>
  </si>
  <si>
    <t>KM
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</si>
</sst>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u/>
      <sz val="9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2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94">
    <xf numFmtId="0" fontId="0" fillId="0" borderId="0" xfId="0"/>
    <xf numFmtId="0" fontId="18" fillId="33" borderId="0" xfId="42" applyFill="1"/>
    <xf numFmtId="164" fontId="19" fillId="34" borderId="10" xfId="42" applyNumberFormat="1" applyFont="1" applyFill="1" applyBorder="1" applyAlignment="1">
      <alignment horizontal="center" vertical="center"/>
    </xf>
    <xf numFmtId="0" fontId="18" fillId="34" borderId="11" xfId="42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18" fillId="34" borderId="17" xfId="42" applyFill="1" applyBorder="1" applyAlignment="1">
      <alignment horizontal="center" vertical="center"/>
    </xf>
    <xf numFmtId="164" fontId="19" fillId="35" borderId="18" xfId="42" applyNumberFormat="1" applyFont="1" applyFill="1" applyBorder="1" applyAlignment="1">
      <alignment horizontal="center" vertical="center"/>
    </xf>
    <xf numFmtId="0" fontId="23" fillId="35" borderId="19" xfId="42" applyFont="1" applyFill="1" applyBorder="1" applyAlignment="1" applyProtection="1">
      <alignment horizontal="center" vertical="center"/>
      <protection locked="0"/>
    </xf>
    <xf numFmtId="0" fontId="19" fillId="33" borderId="20" xfId="42" applyFont="1" applyFill="1" applyBorder="1" applyAlignment="1">
      <alignment horizontal="center" vertical="center"/>
    </xf>
    <xf numFmtId="0" fontId="20" fillId="33" borderId="21" xfId="42" applyFont="1" applyFill="1" applyBorder="1" applyAlignment="1">
      <alignment horizontal="center" vertical="center"/>
    </xf>
    <xf numFmtId="164" fontId="19" fillId="35" borderId="22" xfId="42" applyNumberFormat="1" applyFont="1" applyFill="1" applyBorder="1" applyAlignment="1">
      <alignment horizontal="center" vertical="center"/>
    </xf>
    <xf numFmtId="0" fontId="20" fillId="33" borderId="24" xfId="42" applyFont="1" applyFill="1" applyBorder="1" applyAlignment="1">
      <alignment horizontal="center" vertical="center"/>
    </xf>
    <xf numFmtId="0" fontId="20" fillId="33" borderId="25" xfId="42" applyFont="1" applyFill="1" applyBorder="1" applyAlignment="1">
      <alignment horizontal="center" vertical="center"/>
    </xf>
    <xf numFmtId="164" fontId="19" fillId="35" borderId="26" xfId="42" applyNumberFormat="1" applyFont="1" applyFill="1" applyBorder="1" applyAlignment="1">
      <alignment horizontal="center" vertical="center"/>
    </xf>
    <xf numFmtId="0" fontId="20" fillId="33" borderId="27" xfId="42" applyFont="1" applyFill="1" applyBorder="1" applyAlignment="1">
      <alignment horizontal="center" vertical="center"/>
    </xf>
    <xf numFmtId="164" fontId="19" fillId="35" borderId="28" xfId="42" applyNumberFormat="1" applyFont="1" applyFill="1" applyBorder="1" applyAlignment="1">
      <alignment horizontal="center" vertical="center"/>
    </xf>
    <xf numFmtId="0" fontId="18" fillId="33" borderId="31" xfId="42" applyFill="1" applyBorder="1" applyAlignment="1">
      <alignment horizontal="left" vertical="center"/>
    </xf>
    <xf numFmtId="0" fontId="20" fillId="33" borderId="21" xfId="42" applyFont="1" applyFill="1" applyBorder="1" applyAlignment="1">
      <alignment horizontal="left" vertical="center"/>
    </xf>
    <xf numFmtId="0" fontId="18" fillId="33" borderId="31" xfId="42" applyFill="1" applyBorder="1"/>
    <xf numFmtId="0" fontId="18" fillId="33" borderId="21" xfId="42" applyFill="1" applyBorder="1"/>
    <xf numFmtId="0" fontId="18" fillId="33" borderId="32" xfId="42" applyFill="1" applyBorder="1"/>
    <xf numFmtId="0" fontId="18" fillId="33" borderId="33" xfId="42" applyFill="1" applyBorder="1"/>
    <xf numFmtId="0" fontId="21" fillId="33" borderId="33" xfId="42" applyFont="1" applyFill="1" applyBorder="1"/>
    <xf numFmtId="0" fontId="20" fillId="33" borderId="33" xfId="42" applyFont="1" applyFill="1" applyBorder="1" applyAlignment="1">
      <alignment horizontal="center"/>
    </xf>
    <xf numFmtId="0" fontId="18" fillId="33" borderId="34" xfId="42" applyFill="1" applyBorder="1"/>
    <xf numFmtId="164" fontId="19" fillId="33" borderId="35" xfId="42" applyNumberFormat="1" applyFont="1" applyFill="1" applyBorder="1" applyAlignment="1">
      <alignment horizontal="center" vertical="center"/>
    </xf>
    <xf numFmtId="164" fontId="19" fillId="33" borderId="12" xfId="42" applyNumberFormat="1" applyFont="1" applyFill="1" applyBorder="1" applyAlignment="1">
      <alignment horizontal="center" vertical="center"/>
    </xf>
    <xf numFmtId="164" fontId="19" fillId="33" borderId="36" xfId="42" applyNumberFormat="1" applyFont="1" applyFill="1" applyBorder="1" applyAlignment="1">
      <alignment horizontal="center" vertical="center"/>
    </xf>
    <xf numFmtId="0" fontId="24" fillId="33" borderId="37" xfId="42" applyFont="1" applyFill="1" applyBorder="1" applyAlignment="1">
      <alignment horizontal="left" vertical="center"/>
    </xf>
    <xf numFmtId="0" fontId="20" fillId="33" borderId="38" xfId="42" applyFont="1" applyFill="1" applyBorder="1" applyAlignment="1">
      <alignment horizontal="left" vertical="center"/>
    </xf>
    <xf numFmtId="0" fontId="20" fillId="33" borderId="35" xfId="42" applyFont="1" applyFill="1" applyBorder="1" applyAlignment="1">
      <alignment horizontal="left" vertical="center"/>
    </xf>
    <xf numFmtId="164" fontId="19" fillId="33" borderId="0" xfId="42" applyNumberFormat="1" applyFont="1" applyFill="1" applyBorder="1" applyAlignment="1">
      <alignment horizontal="center" vertical="center"/>
    </xf>
    <xf numFmtId="0" fontId="25" fillId="33" borderId="34" xfId="42" applyFont="1" applyFill="1" applyBorder="1" applyAlignment="1">
      <alignment vertical="center"/>
    </xf>
    <xf numFmtId="0" fontId="25" fillId="33" borderId="33" xfId="42" applyFont="1" applyFill="1" applyBorder="1" applyAlignment="1">
      <alignment vertical="center"/>
    </xf>
    <xf numFmtId="0" fontId="25" fillId="33" borderId="32" xfId="42" applyFont="1" applyFill="1" applyBorder="1" applyAlignment="1">
      <alignment vertical="center"/>
    </xf>
    <xf numFmtId="0" fontId="25" fillId="33" borderId="21" xfId="42" applyFont="1" applyFill="1" applyBorder="1" applyAlignment="1">
      <alignment vertical="center"/>
    </xf>
    <xf numFmtId="0" fontId="25" fillId="33" borderId="0" xfId="42" applyFont="1" applyFill="1" applyBorder="1" applyAlignment="1">
      <alignment vertical="center"/>
    </xf>
    <xf numFmtId="0" fontId="25" fillId="33" borderId="31" xfId="42" applyFont="1" applyFill="1" applyBorder="1" applyAlignment="1">
      <alignment vertical="center"/>
    </xf>
    <xf numFmtId="0" fontId="27" fillId="33" borderId="21" xfId="42" applyFont="1" applyFill="1" applyBorder="1" applyAlignment="1">
      <alignment vertical="center"/>
    </xf>
    <xf numFmtId="0" fontId="25" fillId="33" borderId="17" xfId="42" applyFont="1" applyFill="1" applyBorder="1" applyAlignment="1">
      <alignment vertical="center"/>
    </xf>
    <xf numFmtId="0" fontId="25" fillId="33" borderId="11" xfId="42" applyFont="1" applyFill="1" applyBorder="1" applyAlignment="1">
      <alignment vertical="center"/>
    </xf>
    <xf numFmtId="0" fontId="26" fillId="33" borderId="11" xfId="42" applyFont="1" applyFill="1" applyBorder="1" applyAlignment="1">
      <alignment vertical="center"/>
    </xf>
    <xf numFmtId="0" fontId="25" fillId="33" borderId="41" xfId="42" applyFont="1" applyFill="1" applyBorder="1" applyAlignment="1">
      <alignment vertical="center"/>
    </xf>
    <xf numFmtId="164" fontId="31" fillId="0" borderId="23" xfId="0" applyNumberFormat="1" applyFont="1" applyBorder="1" applyAlignment="1">
      <alignment horizontal="center" vertical="center"/>
    </xf>
    <xf numFmtId="164" fontId="19" fillId="34" borderId="15" xfId="42" applyNumberFormat="1" applyFont="1" applyFill="1" applyBorder="1" applyAlignment="1">
      <alignment horizontal="center" vertical="center"/>
    </xf>
    <xf numFmtId="0" fontId="32" fillId="33" borderId="21" xfId="42" applyFont="1" applyFill="1" applyBorder="1"/>
    <xf numFmtId="0" fontId="25" fillId="33" borderId="23" xfId="42" applyFont="1" applyFill="1" applyBorder="1" applyAlignment="1">
      <alignment vertical="center"/>
    </xf>
    <xf numFmtId="0" fontId="25" fillId="33" borderId="14" xfId="42" applyFont="1" applyFill="1" applyBorder="1" applyAlignment="1">
      <alignment vertical="center"/>
    </xf>
    <xf numFmtId="164" fontId="31" fillId="0" borderId="42" xfId="0" applyNumberFormat="1" applyFont="1" applyFill="1" applyBorder="1" applyAlignment="1">
      <alignment horizontal="center" vertical="center"/>
    </xf>
    <xf numFmtId="0" fontId="20" fillId="34" borderId="43" xfId="42" applyFont="1" applyFill="1" applyBorder="1" applyAlignment="1">
      <alignment horizontal="center" vertical="center"/>
    </xf>
    <xf numFmtId="0" fontId="20" fillId="34" borderId="44" xfId="42" applyFont="1" applyFill="1" applyBorder="1" applyAlignment="1">
      <alignment horizontal="center" vertical="center" wrapText="1"/>
    </xf>
    <xf numFmtId="0" fontId="20" fillId="34" borderId="45" xfId="42" applyFont="1" applyFill="1" applyBorder="1" applyAlignment="1">
      <alignment horizontal="center" vertical="center" wrapText="1"/>
    </xf>
    <xf numFmtId="0" fontId="20" fillId="34" borderId="46" xfId="42" applyFont="1" applyFill="1" applyBorder="1" applyAlignment="1">
      <alignment horizontal="center" vertical="center" wrapText="1"/>
    </xf>
    <xf numFmtId="164" fontId="31" fillId="0" borderId="19" xfId="0" applyNumberFormat="1" applyFont="1" applyFill="1" applyBorder="1" applyAlignment="1">
      <alignment horizontal="center" vertical="center"/>
    </xf>
    <xf numFmtId="164" fontId="31" fillId="0" borderId="23" xfId="0" applyNumberFormat="1" applyFont="1" applyFill="1" applyBorder="1" applyAlignment="1">
      <alignment horizontal="center" vertical="center"/>
    </xf>
    <xf numFmtId="0" fontId="18" fillId="33" borderId="0" xfId="42" applyFill="1" applyBorder="1"/>
    <xf numFmtId="0" fontId="20" fillId="33" borderId="0" xfId="42" applyFont="1" applyFill="1" applyBorder="1" applyAlignment="1">
      <alignment horizontal="center"/>
    </xf>
    <xf numFmtId="0" fontId="18" fillId="33" borderId="0" xfId="42" applyFill="1" applyBorder="1" applyAlignment="1">
      <alignment horizontal="center"/>
    </xf>
    <xf numFmtId="14" fontId="20" fillId="33" borderId="0" xfId="42" applyNumberFormat="1" applyFont="1" applyFill="1" applyBorder="1" applyAlignment="1">
      <alignment horizontal="left"/>
    </xf>
    <xf numFmtId="0" fontId="18" fillId="33" borderId="0" xfId="42" applyFill="1" applyBorder="1" applyAlignment="1">
      <alignment horizontal="left" vertical="center"/>
    </xf>
    <xf numFmtId="0" fontId="20" fillId="33" borderId="0" xfId="42" applyFont="1" applyFill="1" applyBorder="1" applyAlignment="1">
      <alignment horizontal="left" vertical="center"/>
    </xf>
    <xf numFmtId="14" fontId="20" fillId="33" borderId="0" xfId="42" applyNumberFormat="1" applyFont="1" applyFill="1" applyBorder="1" applyAlignment="1">
      <alignment horizontal="left" vertical="center"/>
    </xf>
    <xf numFmtId="0" fontId="25" fillId="33" borderId="16" xfId="42" applyFont="1" applyFill="1" applyBorder="1" applyAlignment="1">
      <alignment vertical="center"/>
    </xf>
    <xf numFmtId="0" fontId="25" fillId="33" borderId="50" xfId="42" applyFont="1" applyFill="1" applyBorder="1" applyAlignment="1">
      <alignment vertical="center"/>
    </xf>
    <xf numFmtId="0" fontId="19" fillId="33" borderId="14" xfId="42" applyFont="1" applyFill="1" applyBorder="1" applyAlignment="1">
      <alignment horizontal="left" vertical="center" wrapText="1"/>
    </xf>
    <xf numFmtId="0" fontId="19" fillId="33" borderId="13" xfId="42" applyFont="1" applyFill="1" applyBorder="1" applyAlignment="1">
      <alignment horizontal="left" vertical="center" wrapText="1"/>
    </xf>
    <xf numFmtId="0" fontId="19" fillId="33" borderId="12" xfId="42" applyFont="1" applyFill="1" applyBorder="1" applyAlignment="1">
      <alignment horizontal="left" vertical="center" wrapText="1"/>
    </xf>
    <xf numFmtId="0" fontId="19" fillId="33" borderId="37" xfId="42" applyFont="1" applyFill="1" applyBorder="1" applyAlignment="1">
      <alignment horizontal="left" vertical="center" wrapText="1"/>
    </xf>
    <xf numFmtId="0" fontId="19" fillId="33" borderId="38" xfId="42" applyFont="1" applyFill="1" applyBorder="1" applyAlignment="1">
      <alignment horizontal="left" vertical="center" wrapText="1"/>
    </xf>
    <xf numFmtId="0" fontId="19" fillId="33" borderId="35" xfId="42" applyFont="1" applyFill="1" applyBorder="1" applyAlignment="1">
      <alignment horizontal="left" vertical="center" wrapText="1"/>
    </xf>
    <xf numFmtId="0" fontId="21" fillId="34" borderId="16" xfId="42" applyFont="1" applyFill="1" applyBorder="1" applyAlignment="1">
      <alignment horizontal="center" vertical="center"/>
    </xf>
    <xf numFmtId="0" fontId="20" fillId="34" borderId="39" xfId="42" applyFont="1" applyFill="1" applyBorder="1" applyAlignment="1">
      <alignment horizontal="center" vertical="center"/>
    </xf>
    <xf numFmtId="0" fontId="20" fillId="34" borderId="40" xfId="42" applyFont="1" applyFill="1" applyBorder="1" applyAlignment="1">
      <alignment horizontal="center" vertical="center"/>
    </xf>
    <xf numFmtId="0" fontId="25" fillId="33" borderId="24" xfId="42" applyFont="1" applyFill="1" applyBorder="1" applyAlignment="1">
      <alignment vertical="center"/>
    </xf>
    <xf numFmtId="0" fontId="25" fillId="33" borderId="23" xfId="42" applyFont="1" applyFill="1" applyBorder="1" applyAlignment="1">
      <alignment vertical="center"/>
    </xf>
    <xf numFmtId="0" fontId="25" fillId="33" borderId="30" xfId="42" applyFont="1" applyFill="1" applyBorder="1" applyAlignment="1">
      <alignment vertical="center"/>
    </xf>
    <xf numFmtId="0" fontId="25" fillId="33" borderId="13" xfId="42" applyFont="1" applyFill="1" applyBorder="1" applyAlignment="1">
      <alignment vertical="center"/>
    </xf>
    <xf numFmtId="0" fontId="20" fillId="34" borderId="45" xfId="42" applyFont="1" applyFill="1" applyBorder="1" applyAlignment="1">
      <alignment horizontal="center" vertical="center"/>
    </xf>
    <xf numFmtId="0" fontId="25" fillId="33" borderId="49" xfId="42" applyFont="1" applyFill="1" applyBorder="1" applyAlignment="1">
      <alignment vertical="center"/>
    </xf>
    <xf numFmtId="0" fontId="25" fillId="33" borderId="50" xfId="42" applyFont="1" applyFill="1" applyBorder="1" applyAlignment="1">
      <alignment vertical="center"/>
    </xf>
    <xf numFmtId="0" fontId="25" fillId="33" borderId="16" xfId="42" applyFont="1" applyFill="1" applyBorder="1" applyAlignment="1">
      <alignment vertical="center"/>
    </xf>
    <xf numFmtId="0" fontId="25" fillId="33" borderId="39" xfId="42" applyFont="1" applyFill="1" applyBorder="1" applyAlignment="1">
      <alignment vertical="center"/>
    </xf>
    <xf numFmtId="0" fontId="25" fillId="33" borderId="51" xfId="42" applyFont="1" applyFill="1" applyBorder="1" applyAlignment="1">
      <alignment vertical="center"/>
    </xf>
    <xf numFmtId="0" fontId="25" fillId="33" borderId="14" xfId="42" applyFont="1" applyFill="1" applyBorder="1" applyAlignment="1">
      <alignment vertical="center"/>
    </xf>
    <xf numFmtId="0" fontId="25" fillId="33" borderId="29" xfId="42" applyFont="1" applyFill="1" applyBorder="1" applyAlignment="1">
      <alignment vertical="center"/>
    </xf>
    <xf numFmtId="0" fontId="19" fillId="33" borderId="47" xfId="42" applyFont="1" applyFill="1" applyBorder="1" applyAlignment="1">
      <alignment horizontal="left" vertical="center" wrapText="1"/>
    </xf>
    <xf numFmtId="0" fontId="19" fillId="33" borderId="0" xfId="42" applyFont="1" applyFill="1" applyBorder="1" applyAlignment="1">
      <alignment horizontal="left" vertical="center" wrapText="1"/>
    </xf>
    <xf numFmtId="0" fontId="19" fillId="33" borderId="48" xfId="42" applyFont="1" applyFill="1" applyBorder="1" applyAlignment="1">
      <alignment horizontal="left" vertical="center" wrapText="1"/>
    </xf>
    <xf numFmtId="0" fontId="27" fillId="33" borderId="33" xfId="42" applyFont="1" applyFill="1" applyBorder="1" applyAlignment="1" applyProtection="1">
      <alignment horizontal="left"/>
      <protection locked="0"/>
    </xf>
    <xf numFmtId="0" fontId="30" fillId="0" borderId="33" xfId="42" applyFont="1" applyBorder="1" applyAlignment="1" applyProtection="1">
      <alignment horizontal="left"/>
      <protection locked="0"/>
    </xf>
    <xf numFmtId="0" fontId="27" fillId="33" borderId="0" xfId="42" applyFont="1" applyFill="1" applyBorder="1" applyAlignment="1">
      <alignment horizontal="left"/>
    </xf>
    <xf numFmtId="0" fontId="30" fillId="0" borderId="0" xfId="42" applyFont="1" applyBorder="1" applyAlignment="1">
      <alignment horizontal="left"/>
    </xf>
    <xf numFmtId="165" fontId="19" fillId="33" borderId="0" xfId="42" applyNumberFormat="1" applyFont="1" applyFill="1" applyBorder="1" applyAlignment="1" applyProtection="1">
      <alignment horizontal="left"/>
      <protection locked="0"/>
    </xf>
    <xf numFmtId="0" fontId="19" fillId="0" borderId="0" xfId="42" applyFont="1" applyBorder="1" applyAlignment="1" applyProtection="1">
      <alignment horizontal="left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 2" xfId="42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830904</xdr:colOff>
      <xdr:row>0</xdr:row>
      <xdr:rowOff>50665</xdr:rowOff>
    </xdr:from>
    <xdr:ext cx="4900985" cy="2703642"/>
    <xdr:pic>
      <xdr:nvPicPr>
        <xdr:cNvPr id="2" name="Afbeelding 4" descr="11233055_10153222707120502_108404164_o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4638" r="2422"/>
        <a:stretch>
          <a:fillRect/>
        </a:stretch>
      </xdr:blipFill>
      <xdr:spPr>
        <a:xfrm>
          <a:off x="2564454" y="50665"/>
          <a:ext cx="4900985" cy="2703642"/>
        </a:xfrm>
        <a:prstGeom prst="rect">
          <a:avLst/>
        </a:prstGeom>
        <a:ln>
          <a:noFill/>
        </a:ln>
        <a:effectLst>
          <a:softEdge rad="317500"/>
        </a:effectLst>
      </xdr:spPr>
    </xdr:pic>
    <xdr:clientData/>
  </xdr:oneCellAnchor>
  <xdr:oneCellAnchor>
    <xdr:from>
      <xdr:col>1</xdr:col>
      <xdr:colOff>40531</xdr:colOff>
      <xdr:row>0</xdr:row>
      <xdr:rowOff>273589</xdr:rowOff>
    </xdr:from>
    <xdr:ext cx="1655052" cy="1615840"/>
    <xdr:pic>
      <xdr:nvPicPr>
        <xdr:cNvPr id="3" name="Afbeelding 3" descr="MG-logo LOS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881" y="159289"/>
          <a:ext cx="1655052" cy="1615840"/>
        </a:xfrm>
        <a:prstGeom prst="rect">
          <a:avLst/>
        </a:prstGeom>
      </xdr:spPr>
    </xdr:pic>
    <xdr:clientData/>
  </xdr:oneCellAnchor>
  <xdr:twoCellAnchor editAs="oneCell">
    <xdr:from>
      <xdr:col>5</xdr:col>
      <xdr:colOff>1324246</xdr:colOff>
      <xdr:row>76</xdr:row>
      <xdr:rowOff>47491</xdr:rowOff>
    </xdr:from>
    <xdr:to>
      <xdr:col>5</xdr:col>
      <xdr:colOff>1731997</xdr:colOff>
      <xdr:row>76</xdr:row>
      <xdr:rowOff>383840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565" y="33648448"/>
          <a:ext cx="407751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1327421</xdr:colOff>
      <xdr:row>77</xdr:row>
      <xdr:rowOff>27020</xdr:rowOff>
    </xdr:from>
    <xdr:to>
      <xdr:col>5</xdr:col>
      <xdr:colOff>1690519</xdr:colOff>
      <xdr:row>77</xdr:row>
      <xdr:rowOff>428556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2740" y="34063696"/>
          <a:ext cx="363098" cy="401536"/>
        </a:xfrm>
        <a:prstGeom prst="rect">
          <a:avLst/>
        </a:prstGeom>
      </xdr:spPr>
    </xdr:pic>
    <xdr:clientData/>
  </xdr:twoCellAnchor>
  <xdr:twoCellAnchor editAs="oneCell">
    <xdr:from>
      <xdr:col>5</xdr:col>
      <xdr:colOff>1327421</xdr:colOff>
      <xdr:row>61</xdr:row>
      <xdr:rowOff>70931</xdr:rowOff>
    </xdr:from>
    <xdr:to>
      <xdr:col>5</xdr:col>
      <xdr:colOff>1735172</xdr:colOff>
      <xdr:row>61</xdr:row>
      <xdr:rowOff>407280</xdr:rowOff>
    </xdr:to>
    <xdr:pic>
      <xdr:nvPicPr>
        <xdr:cNvPr id="11" name="Picture 1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2740" y="27136117"/>
          <a:ext cx="407751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1337554</xdr:colOff>
      <xdr:row>43</xdr:row>
      <xdr:rowOff>50665</xdr:rowOff>
    </xdr:from>
    <xdr:to>
      <xdr:col>6</xdr:col>
      <xdr:colOff>2433</xdr:colOff>
      <xdr:row>43</xdr:row>
      <xdr:rowOff>387014</xdr:rowOff>
    </xdr:to>
    <xdr:pic>
      <xdr:nvPicPr>
        <xdr:cNvPr id="13" name="Picture 1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2873" y="19272926"/>
          <a:ext cx="407751" cy="336349"/>
        </a:xfrm>
        <a:prstGeom prst="rect">
          <a:avLst/>
        </a:prstGeom>
      </xdr:spPr>
    </xdr:pic>
    <xdr:clientData/>
  </xdr:twoCellAnchor>
  <xdr:twoCellAnchor editAs="oneCell">
    <xdr:from>
      <xdr:col>5</xdr:col>
      <xdr:colOff>1367952</xdr:colOff>
      <xdr:row>42</xdr:row>
      <xdr:rowOff>20266</xdr:rowOff>
    </xdr:from>
    <xdr:to>
      <xdr:col>5</xdr:col>
      <xdr:colOff>1712338</xdr:colOff>
      <xdr:row>42</xdr:row>
      <xdr:rowOff>418627</xdr:rowOff>
    </xdr:to>
    <xdr:pic>
      <xdr:nvPicPr>
        <xdr:cNvPr id="14" name="Picture 6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271" y="18806809"/>
          <a:ext cx="344386" cy="398361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Tyre output 2a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A16" zoomScale="94" zoomScaleNormal="94" workbookViewId="0">
      <selection activeCell="D87" sqref="D87"/>
    </sheetView>
  </sheetViews>
  <sheetFormatPr defaultColWidth="9.140625" defaultRowHeight="12.75" x14ac:dyDescent="0.2"/>
  <cols>
    <col min="1" max="1" width="6.5703125" style="1" customWidth="1"/>
    <col min="2" max="2" width="8" style="1" customWidth="1"/>
    <col min="3" max="3" width="7.5703125" style="1" customWidth="1"/>
    <col min="4" max="4" width="20.140625" style="1" customWidth="1"/>
    <col min="5" max="5" width="20.85546875" style="1" customWidth="1"/>
    <col min="6" max="6" width="26.140625" style="1" customWidth="1"/>
    <col min="7" max="7" width="7.7109375" style="1" customWidth="1"/>
    <col min="8" max="8" width="8.7109375" style="1" customWidth="1"/>
    <col min="9" max="16384" width="9.140625" style="1"/>
  </cols>
  <sheetData>
    <row r="1" spans="1:9" ht="22.5" x14ac:dyDescent="0.75">
      <c r="A1" s="24"/>
      <c r="B1" s="21"/>
      <c r="C1" s="23"/>
      <c r="D1" s="22"/>
      <c r="E1" s="88"/>
      <c r="F1" s="89"/>
      <c r="G1" s="21"/>
      <c r="H1" s="20"/>
    </row>
    <row r="2" spans="1:9" ht="20.100000000000001" x14ac:dyDescent="0.7">
      <c r="A2" s="19"/>
      <c r="B2" s="55"/>
      <c r="C2" s="56"/>
      <c r="D2" s="57"/>
      <c r="E2" s="90"/>
      <c r="F2" s="91"/>
      <c r="G2" s="55"/>
      <c r="H2" s="18"/>
    </row>
    <row r="3" spans="1:9" ht="20.100000000000001" x14ac:dyDescent="0.7">
      <c r="A3" s="19"/>
      <c r="B3" s="55"/>
      <c r="C3" s="56"/>
      <c r="D3" s="57"/>
      <c r="E3" s="90"/>
      <c r="F3" s="91"/>
      <c r="G3" s="55"/>
      <c r="H3" s="18"/>
    </row>
    <row r="4" spans="1:9" ht="63" customHeight="1" x14ac:dyDescent="0.5">
      <c r="A4" s="19"/>
      <c r="B4" s="55"/>
      <c r="C4" s="56"/>
      <c r="D4" s="57"/>
      <c r="E4" s="92"/>
      <c r="F4" s="93"/>
      <c r="G4" s="55"/>
      <c r="H4" s="18"/>
    </row>
    <row r="5" spans="1:9" ht="117.75" customHeight="1" x14ac:dyDescent="1.05">
      <c r="A5" s="45" t="s">
        <v>155</v>
      </c>
      <c r="B5" s="55"/>
      <c r="C5" s="56"/>
      <c r="D5" s="57"/>
      <c r="E5" s="55"/>
      <c r="F5" s="58"/>
      <c r="G5" s="55"/>
      <c r="H5" s="18"/>
      <c r="I5" s="19"/>
    </row>
    <row r="6" spans="1:9" ht="52.5" customHeight="1" x14ac:dyDescent="0.2">
      <c r="A6" s="17" t="s">
        <v>156</v>
      </c>
      <c r="B6" s="59"/>
      <c r="C6" s="60"/>
      <c r="D6" s="59"/>
      <c r="E6" s="60" t="s">
        <v>166</v>
      </c>
      <c r="F6" s="61" t="s">
        <v>27</v>
      </c>
      <c r="G6" s="59"/>
      <c r="H6" s="16"/>
    </row>
    <row r="7" spans="1:9" ht="20.100000000000001" customHeight="1" x14ac:dyDescent="0.4">
      <c r="A7" s="75" t="s">
        <v>26</v>
      </c>
      <c r="B7" s="76"/>
      <c r="C7" s="76"/>
      <c r="D7" s="47" t="s">
        <v>25</v>
      </c>
      <c r="E7" s="46" t="s">
        <v>24</v>
      </c>
      <c r="F7" s="83" t="s">
        <v>23</v>
      </c>
      <c r="G7" s="76"/>
      <c r="H7" s="84"/>
    </row>
    <row r="8" spans="1:9" ht="20.100000000000001" customHeight="1" x14ac:dyDescent="0.4">
      <c r="A8" s="75" t="s">
        <v>22</v>
      </c>
      <c r="B8" s="76"/>
      <c r="C8" s="76"/>
      <c r="D8" s="47" t="s">
        <v>21</v>
      </c>
      <c r="E8" s="46" t="s">
        <v>20</v>
      </c>
      <c r="F8" s="83" t="s">
        <v>19</v>
      </c>
      <c r="G8" s="76"/>
      <c r="H8" s="84"/>
    </row>
    <row r="9" spans="1:9" ht="20.100000000000001" customHeight="1" x14ac:dyDescent="0.4">
      <c r="A9" s="73" t="s">
        <v>18</v>
      </c>
      <c r="B9" s="74"/>
      <c r="C9" s="74"/>
      <c r="D9" s="47" t="s">
        <v>17</v>
      </c>
      <c r="E9" s="46" t="s">
        <v>16</v>
      </c>
      <c r="F9" s="83" t="s">
        <v>15</v>
      </c>
      <c r="G9" s="76"/>
      <c r="H9" s="84"/>
    </row>
    <row r="10" spans="1:9" ht="20.100000000000001" customHeight="1" thickBot="1" x14ac:dyDescent="0.45">
      <c r="A10" s="78" t="s">
        <v>14</v>
      </c>
      <c r="B10" s="79"/>
      <c r="C10" s="79"/>
      <c r="D10" s="62" t="s">
        <v>13</v>
      </c>
      <c r="E10" s="63" t="s">
        <v>12</v>
      </c>
      <c r="F10" s="80" t="s">
        <v>11</v>
      </c>
      <c r="G10" s="81"/>
      <c r="H10" s="82"/>
    </row>
    <row r="11" spans="1:9" ht="20.100000000000001" customHeight="1" x14ac:dyDescent="0.4">
      <c r="A11" s="32" t="s">
        <v>10</v>
      </c>
      <c r="B11" s="33"/>
      <c r="C11" s="33"/>
      <c r="D11" s="33"/>
      <c r="E11" s="33"/>
      <c r="F11" s="33"/>
      <c r="G11" s="33"/>
      <c r="H11" s="34"/>
    </row>
    <row r="12" spans="1:9" ht="20.100000000000001" customHeight="1" x14ac:dyDescent="0.4">
      <c r="A12" s="35" t="s">
        <v>9</v>
      </c>
      <c r="B12" s="36"/>
      <c r="C12" s="36"/>
      <c r="D12" s="36"/>
      <c r="E12" s="36"/>
      <c r="F12" s="36"/>
      <c r="G12" s="36"/>
      <c r="H12" s="37"/>
    </row>
    <row r="13" spans="1:9" ht="43.5" customHeight="1" x14ac:dyDescent="0.4">
      <c r="A13" s="38" t="s">
        <v>157</v>
      </c>
      <c r="B13" s="36"/>
      <c r="C13" s="36"/>
      <c r="D13" s="36"/>
      <c r="E13" s="36"/>
      <c r="F13" s="36"/>
      <c r="G13" s="36"/>
      <c r="H13" s="37"/>
    </row>
    <row r="14" spans="1:9" ht="65.25" customHeight="1" thickBot="1" x14ac:dyDescent="0.45">
      <c r="A14" s="39" t="s">
        <v>8</v>
      </c>
      <c r="B14" s="40"/>
      <c r="C14" s="40"/>
      <c r="D14" s="40"/>
      <c r="E14" s="40"/>
      <c r="F14" s="41" t="s">
        <v>7</v>
      </c>
      <c r="G14" s="40"/>
      <c r="H14" s="42"/>
    </row>
    <row r="15" spans="1:9" ht="35.1" customHeight="1" thickBot="1" x14ac:dyDescent="0.25">
      <c r="A15" s="49" t="s">
        <v>6</v>
      </c>
      <c r="B15" s="50" t="s">
        <v>168</v>
      </c>
      <c r="C15" s="51" t="s">
        <v>169</v>
      </c>
      <c r="D15" s="77" t="s">
        <v>5</v>
      </c>
      <c r="E15" s="77"/>
      <c r="F15" s="77"/>
      <c r="G15" s="51" t="s">
        <v>3</v>
      </c>
      <c r="H15" s="52" t="s">
        <v>4</v>
      </c>
    </row>
    <row r="16" spans="1:9" ht="35.1" customHeight="1" x14ac:dyDescent="0.4">
      <c r="A16" s="14">
        <v>1</v>
      </c>
      <c r="B16" s="48">
        <v>0</v>
      </c>
      <c r="C16" s="53">
        <v>0</v>
      </c>
      <c r="D16" s="85" t="s">
        <v>92</v>
      </c>
      <c r="E16" s="86"/>
      <c r="F16" s="87"/>
      <c r="G16" s="25">
        <v>0</v>
      </c>
      <c r="H16" s="13">
        <v>0</v>
      </c>
    </row>
    <row r="17" spans="1:8" ht="35.1" customHeight="1" x14ac:dyDescent="0.4">
      <c r="A17" s="11">
        <f t="shared" ref="A17:A46" si="0">SUM(A16+1)</f>
        <v>2</v>
      </c>
      <c r="B17" s="43">
        <f>C17-C16</f>
        <v>3.83</v>
      </c>
      <c r="C17" s="54">
        <v>3.83</v>
      </c>
      <c r="D17" s="64" t="s">
        <v>93</v>
      </c>
      <c r="E17" s="65"/>
      <c r="F17" s="66"/>
      <c r="G17" s="26">
        <f t="shared" ref="G17:G46" si="1">B17*0.625</f>
        <v>2.3937499999999998</v>
      </c>
      <c r="H17" s="10">
        <f t="shared" ref="H17:H46" si="2">C17*0.625</f>
        <v>2.3937499999999998</v>
      </c>
    </row>
    <row r="18" spans="1:8" ht="35.1" customHeight="1" x14ac:dyDescent="0.4">
      <c r="A18" s="11">
        <f t="shared" si="0"/>
        <v>3</v>
      </c>
      <c r="B18" s="43">
        <f t="shared" ref="B18:B78" si="3">C18-C17</f>
        <v>8.07</v>
      </c>
      <c r="C18" s="54">
        <v>11.9</v>
      </c>
      <c r="D18" s="64" t="s">
        <v>94</v>
      </c>
      <c r="E18" s="65"/>
      <c r="F18" s="66"/>
      <c r="G18" s="26">
        <f t="shared" si="1"/>
        <v>5.0437500000000002</v>
      </c>
      <c r="H18" s="10">
        <f t="shared" si="2"/>
        <v>7.4375</v>
      </c>
    </row>
    <row r="19" spans="1:8" ht="35.1" customHeight="1" x14ac:dyDescent="0.4">
      <c r="A19" s="11">
        <f t="shared" si="0"/>
        <v>4</v>
      </c>
      <c r="B19" s="43">
        <f t="shared" si="3"/>
        <v>2.7699999999999996</v>
      </c>
      <c r="C19" s="54">
        <v>14.67</v>
      </c>
      <c r="D19" s="64" t="s">
        <v>95</v>
      </c>
      <c r="E19" s="65"/>
      <c r="F19" s="66"/>
      <c r="G19" s="26">
        <f t="shared" si="1"/>
        <v>1.7312499999999997</v>
      </c>
      <c r="H19" s="10">
        <f t="shared" si="2"/>
        <v>9.1687499999999993</v>
      </c>
    </row>
    <row r="20" spans="1:8" ht="35.1" customHeight="1" x14ac:dyDescent="0.4">
      <c r="A20" s="11">
        <f t="shared" si="0"/>
        <v>5</v>
      </c>
      <c r="B20" s="43">
        <f t="shared" si="3"/>
        <v>1.5600000000000005</v>
      </c>
      <c r="C20" s="54">
        <v>16.23</v>
      </c>
      <c r="D20" s="64" t="s">
        <v>96</v>
      </c>
      <c r="E20" s="65"/>
      <c r="F20" s="66"/>
      <c r="G20" s="26">
        <f t="shared" si="1"/>
        <v>0.97500000000000031</v>
      </c>
      <c r="H20" s="10">
        <f t="shared" si="2"/>
        <v>10.143750000000001</v>
      </c>
    </row>
    <row r="21" spans="1:8" ht="35.1" customHeight="1" x14ac:dyDescent="0.4">
      <c r="A21" s="11">
        <f t="shared" si="0"/>
        <v>6</v>
      </c>
      <c r="B21" s="43">
        <f t="shared" si="3"/>
        <v>2.91</v>
      </c>
      <c r="C21" s="54">
        <v>19.14</v>
      </c>
      <c r="D21" s="64" t="s">
        <v>97</v>
      </c>
      <c r="E21" s="65"/>
      <c r="F21" s="66"/>
      <c r="G21" s="26">
        <f t="shared" si="1"/>
        <v>1.8187500000000001</v>
      </c>
      <c r="H21" s="10">
        <f t="shared" si="2"/>
        <v>11.9625</v>
      </c>
    </row>
    <row r="22" spans="1:8" ht="35.1" customHeight="1" x14ac:dyDescent="0.4">
      <c r="A22" s="11">
        <f t="shared" si="0"/>
        <v>7</v>
      </c>
      <c r="B22" s="43">
        <f t="shared" si="3"/>
        <v>0.28999999999999915</v>
      </c>
      <c r="C22" s="54">
        <v>19.43</v>
      </c>
      <c r="D22" s="64" t="s">
        <v>98</v>
      </c>
      <c r="E22" s="65"/>
      <c r="F22" s="66"/>
      <c r="G22" s="26">
        <f t="shared" si="1"/>
        <v>0.18124999999999947</v>
      </c>
      <c r="H22" s="10">
        <f t="shared" si="2"/>
        <v>12.143750000000001</v>
      </c>
    </row>
    <row r="23" spans="1:8" ht="35.1" customHeight="1" x14ac:dyDescent="0.4">
      <c r="A23" s="11">
        <f t="shared" si="0"/>
        <v>8</v>
      </c>
      <c r="B23" s="43">
        <f t="shared" si="3"/>
        <v>0.10000000000000142</v>
      </c>
      <c r="C23" s="54">
        <v>19.53</v>
      </c>
      <c r="D23" s="64" t="s">
        <v>99</v>
      </c>
      <c r="E23" s="65"/>
      <c r="F23" s="66"/>
      <c r="G23" s="26">
        <f t="shared" si="1"/>
        <v>6.2500000000000888E-2</v>
      </c>
      <c r="H23" s="10">
        <f t="shared" si="2"/>
        <v>12.206250000000001</v>
      </c>
    </row>
    <row r="24" spans="1:8" ht="35.1" customHeight="1" x14ac:dyDescent="0.4">
      <c r="A24" s="11">
        <f t="shared" si="0"/>
        <v>9</v>
      </c>
      <c r="B24" s="43">
        <f t="shared" si="3"/>
        <v>0.28999999999999915</v>
      </c>
      <c r="C24" s="54">
        <v>19.82</v>
      </c>
      <c r="D24" s="64" t="s">
        <v>100</v>
      </c>
      <c r="E24" s="65"/>
      <c r="F24" s="66"/>
      <c r="G24" s="26">
        <f t="shared" si="1"/>
        <v>0.18124999999999947</v>
      </c>
      <c r="H24" s="10">
        <f t="shared" si="2"/>
        <v>12.387499999999999</v>
      </c>
    </row>
    <row r="25" spans="1:8" ht="35.1" customHeight="1" x14ac:dyDescent="0.4">
      <c r="A25" s="11">
        <f t="shared" si="0"/>
        <v>10</v>
      </c>
      <c r="B25" s="43">
        <f t="shared" si="3"/>
        <v>0.37999999999999901</v>
      </c>
      <c r="C25" s="54">
        <v>20.2</v>
      </c>
      <c r="D25" s="64" t="s">
        <v>101</v>
      </c>
      <c r="E25" s="65"/>
      <c r="F25" s="66"/>
      <c r="G25" s="26">
        <f t="shared" si="1"/>
        <v>0.23749999999999938</v>
      </c>
      <c r="H25" s="10">
        <f t="shared" si="2"/>
        <v>12.625</v>
      </c>
    </row>
    <row r="26" spans="1:8" ht="35.1" customHeight="1" x14ac:dyDescent="0.4">
      <c r="A26" s="11">
        <f t="shared" si="0"/>
        <v>11</v>
      </c>
      <c r="B26" s="43">
        <f t="shared" si="3"/>
        <v>0.24000000000000199</v>
      </c>
      <c r="C26" s="54">
        <v>20.440000000000001</v>
      </c>
      <c r="D26" s="64" t="s">
        <v>102</v>
      </c>
      <c r="E26" s="65"/>
      <c r="F26" s="66"/>
      <c r="G26" s="26">
        <f t="shared" si="1"/>
        <v>0.15000000000000124</v>
      </c>
      <c r="H26" s="10">
        <f t="shared" si="2"/>
        <v>12.775</v>
      </c>
    </row>
    <row r="27" spans="1:8" ht="35.1" customHeight="1" x14ac:dyDescent="0.4">
      <c r="A27" s="11">
        <f t="shared" si="0"/>
        <v>12</v>
      </c>
      <c r="B27" s="43">
        <f t="shared" si="3"/>
        <v>1.2099999999999973</v>
      </c>
      <c r="C27" s="54">
        <v>21.65</v>
      </c>
      <c r="D27" s="64" t="s">
        <v>103</v>
      </c>
      <c r="E27" s="65"/>
      <c r="F27" s="66"/>
      <c r="G27" s="26">
        <f t="shared" si="1"/>
        <v>0.75624999999999831</v>
      </c>
      <c r="H27" s="10">
        <f t="shared" si="2"/>
        <v>13.53125</v>
      </c>
    </row>
    <row r="28" spans="1:8" ht="35.1" customHeight="1" x14ac:dyDescent="0.4">
      <c r="A28" s="11">
        <f t="shared" si="0"/>
        <v>13</v>
      </c>
      <c r="B28" s="43">
        <f t="shared" si="3"/>
        <v>0.47000000000000242</v>
      </c>
      <c r="C28" s="54">
        <v>22.12</v>
      </c>
      <c r="D28" s="64" t="s">
        <v>104</v>
      </c>
      <c r="E28" s="65"/>
      <c r="F28" s="66"/>
      <c r="G28" s="26">
        <f t="shared" si="1"/>
        <v>0.29375000000000151</v>
      </c>
      <c r="H28" s="10">
        <f t="shared" si="2"/>
        <v>13.825000000000001</v>
      </c>
    </row>
    <row r="29" spans="1:8" ht="35.1" customHeight="1" x14ac:dyDescent="0.2">
      <c r="A29" s="11">
        <f t="shared" si="0"/>
        <v>14</v>
      </c>
      <c r="B29" s="43">
        <f t="shared" si="3"/>
        <v>9.9999999999997868E-2</v>
      </c>
      <c r="C29" s="54">
        <v>22.22</v>
      </c>
      <c r="D29" s="64" t="s">
        <v>105</v>
      </c>
      <c r="E29" s="65"/>
      <c r="F29" s="66"/>
      <c r="G29" s="26">
        <f t="shared" si="1"/>
        <v>6.2499999999998668E-2</v>
      </c>
      <c r="H29" s="10">
        <f t="shared" si="2"/>
        <v>13.887499999999999</v>
      </c>
    </row>
    <row r="30" spans="1:8" ht="35.1" customHeight="1" x14ac:dyDescent="0.2">
      <c r="A30" s="11">
        <f t="shared" si="0"/>
        <v>15</v>
      </c>
      <c r="B30" s="43">
        <f t="shared" si="3"/>
        <v>1.5500000000000007</v>
      </c>
      <c r="C30" s="54">
        <v>23.77</v>
      </c>
      <c r="D30" s="64" t="s">
        <v>159</v>
      </c>
      <c r="E30" s="65"/>
      <c r="F30" s="66"/>
      <c r="G30" s="26">
        <f t="shared" si="1"/>
        <v>0.96875000000000044</v>
      </c>
      <c r="H30" s="10">
        <f t="shared" si="2"/>
        <v>14.856249999999999</v>
      </c>
    </row>
    <row r="31" spans="1:8" ht="35.1" customHeight="1" x14ac:dyDescent="0.2">
      <c r="A31" s="11">
        <f t="shared" si="0"/>
        <v>16</v>
      </c>
      <c r="B31" s="43">
        <f t="shared" si="3"/>
        <v>2.4800000000000004</v>
      </c>
      <c r="C31" s="54">
        <v>26.25</v>
      </c>
      <c r="D31" s="64" t="s">
        <v>160</v>
      </c>
      <c r="E31" s="65"/>
      <c r="F31" s="66"/>
      <c r="G31" s="26">
        <f t="shared" si="1"/>
        <v>1.5500000000000003</v>
      </c>
      <c r="H31" s="10">
        <f t="shared" si="2"/>
        <v>16.40625</v>
      </c>
    </row>
    <row r="32" spans="1:8" ht="35.1" customHeight="1" x14ac:dyDescent="0.4">
      <c r="A32" s="12">
        <f t="shared" si="0"/>
        <v>17</v>
      </c>
      <c r="B32" s="43">
        <f t="shared" si="3"/>
        <v>0.85000000000000142</v>
      </c>
      <c r="C32" s="54">
        <v>27.1</v>
      </c>
      <c r="D32" s="64" t="s">
        <v>108</v>
      </c>
      <c r="E32" s="65"/>
      <c r="F32" s="66"/>
      <c r="G32" s="27">
        <f t="shared" si="1"/>
        <v>0.53125000000000089</v>
      </c>
      <c r="H32" s="15">
        <f t="shared" si="2"/>
        <v>16.9375</v>
      </c>
    </row>
    <row r="33" spans="1:8" ht="35.1" customHeight="1" x14ac:dyDescent="0.4">
      <c r="A33" s="11">
        <f t="shared" si="0"/>
        <v>18</v>
      </c>
      <c r="B33" s="43">
        <f t="shared" si="3"/>
        <v>0.32999999999999829</v>
      </c>
      <c r="C33" s="54">
        <v>27.43</v>
      </c>
      <c r="D33" s="64" t="s">
        <v>109</v>
      </c>
      <c r="E33" s="65"/>
      <c r="F33" s="66"/>
      <c r="G33" s="26">
        <f t="shared" si="1"/>
        <v>0.20624999999999893</v>
      </c>
      <c r="H33" s="10">
        <f t="shared" si="2"/>
        <v>17.143750000000001</v>
      </c>
    </row>
    <row r="34" spans="1:8" ht="35.1" customHeight="1" x14ac:dyDescent="0.4">
      <c r="A34" s="11">
        <f t="shared" si="0"/>
        <v>19</v>
      </c>
      <c r="B34" s="43">
        <f t="shared" si="3"/>
        <v>0.44000000000000128</v>
      </c>
      <c r="C34" s="54">
        <v>27.87</v>
      </c>
      <c r="D34" s="64" t="s">
        <v>110</v>
      </c>
      <c r="E34" s="65"/>
      <c r="F34" s="66"/>
      <c r="G34" s="26">
        <f t="shared" si="1"/>
        <v>0.2750000000000008</v>
      </c>
      <c r="H34" s="10">
        <f t="shared" si="2"/>
        <v>17.418749999999999</v>
      </c>
    </row>
    <row r="35" spans="1:8" ht="35.1" customHeight="1" x14ac:dyDescent="0.4">
      <c r="A35" s="11">
        <f t="shared" si="0"/>
        <v>20</v>
      </c>
      <c r="B35" s="43">
        <f t="shared" si="3"/>
        <v>0.17999999999999972</v>
      </c>
      <c r="C35" s="54">
        <v>28.05</v>
      </c>
      <c r="D35" s="64" t="s">
        <v>111</v>
      </c>
      <c r="E35" s="65"/>
      <c r="F35" s="66"/>
      <c r="G35" s="26">
        <f t="shared" si="1"/>
        <v>0.11249999999999982</v>
      </c>
      <c r="H35" s="10">
        <f t="shared" si="2"/>
        <v>17.53125</v>
      </c>
    </row>
    <row r="36" spans="1:8" ht="35.1" customHeight="1" x14ac:dyDescent="0.4">
      <c r="A36" s="11">
        <f t="shared" si="0"/>
        <v>21</v>
      </c>
      <c r="B36" s="43">
        <f t="shared" si="3"/>
        <v>0.14999999999999858</v>
      </c>
      <c r="C36" s="54">
        <v>28.2</v>
      </c>
      <c r="D36" s="64" t="s">
        <v>112</v>
      </c>
      <c r="E36" s="65"/>
      <c r="F36" s="66"/>
      <c r="G36" s="26">
        <f t="shared" si="1"/>
        <v>9.3749999999999112E-2</v>
      </c>
      <c r="H36" s="10">
        <f t="shared" si="2"/>
        <v>17.625</v>
      </c>
    </row>
    <row r="37" spans="1:8" ht="35.1" customHeight="1" x14ac:dyDescent="0.4">
      <c r="A37" s="11">
        <f t="shared" si="0"/>
        <v>22</v>
      </c>
      <c r="B37" s="43">
        <f t="shared" si="3"/>
        <v>0.94000000000000128</v>
      </c>
      <c r="C37" s="54">
        <v>29.14</v>
      </c>
      <c r="D37" s="64" t="s">
        <v>113</v>
      </c>
      <c r="E37" s="65"/>
      <c r="F37" s="66"/>
      <c r="G37" s="26">
        <f t="shared" si="1"/>
        <v>0.5875000000000008</v>
      </c>
      <c r="H37" s="10">
        <f t="shared" si="2"/>
        <v>18.212499999999999</v>
      </c>
    </row>
    <row r="38" spans="1:8" ht="35.1" customHeight="1" x14ac:dyDescent="0.4">
      <c r="A38" s="11">
        <f t="shared" si="0"/>
        <v>23</v>
      </c>
      <c r="B38" s="43">
        <f t="shared" si="3"/>
        <v>1.0700000000000003</v>
      </c>
      <c r="C38" s="54">
        <v>30.21</v>
      </c>
      <c r="D38" s="64" t="s">
        <v>114</v>
      </c>
      <c r="E38" s="65"/>
      <c r="F38" s="66"/>
      <c r="G38" s="26">
        <f t="shared" si="1"/>
        <v>0.66875000000000018</v>
      </c>
      <c r="H38" s="10">
        <f t="shared" si="2"/>
        <v>18.881250000000001</v>
      </c>
    </row>
    <row r="39" spans="1:8" ht="35.1" customHeight="1" x14ac:dyDescent="0.4">
      <c r="A39" s="11">
        <f t="shared" si="0"/>
        <v>24</v>
      </c>
      <c r="B39" s="43">
        <f t="shared" si="3"/>
        <v>4.740000000000002</v>
      </c>
      <c r="C39" s="54">
        <v>34.950000000000003</v>
      </c>
      <c r="D39" s="64" t="s">
        <v>115</v>
      </c>
      <c r="E39" s="65"/>
      <c r="F39" s="66"/>
      <c r="G39" s="26">
        <f t="shared" si="1"/>
        <v>2.9625000000000012</v>
      </c>
      <c r="H39" s="10">
        <f t="shared" si="2"/>
        <v>21.84375</v>
      </c>
    </row>
    <row r="40" spans="1:8" ht="35.1" customHeight="1" x14ac:dyDescent="0.4">
      <c r="A40" s="11">
        <f t="shared" si="0"/>
        <v>25</v>
      </c>
      <c r="B40" s="43">
        <f t="shared" si="3"/>
        <v>1.0799999999999983</v>
      </c>
      <c r="C40" s="54">
        <v>36.03</v>
      </c>
      <c r="D40" s="64" t="s">
        <v>116</v>
      </c>
      <c r="E40" s="65"/>
      <c r="F40" s="66"/>
      <c r="G40" s="26">
        <f t="shared" si="1"/>
        <v>0.67499999999999893</v>
      </c>
      <c r="H40" s="10">
        <f t="shared" si="2"/>
        <v>22.518750000000001</v>
      </c>
    </row>
    <row r="41" spans="1:8" ht="35.1" customHeight="1" x14ac:dyDescent="0.4">
      <c r="A41" s="11">
        <f t="shared" si="0"/>
        <v>26</v>
      </c>
      <c r="B41" s="43">
        <f t="shared" si="3"/>
        <v>1.009999999999998</v>
      </c>
      <c r="C41" s="54">
        <v>37.04</v>
      </c>
      <c r="D41" s="64" t="s">
        <v>117</v>
      </c>
      <c r="E41" s="65"/>
      <c r="F41" s="66"/>
      <c r="G41" s="26">
        <f t="shared" si="1"/>
        <v>0.63124999999999876</v>
      </c>
      <c r="H41" s="10">
        <f t="shared" si="2"/>
        <v>23.15</v>
      </c>
    </row>
    <row r="42" spans="1:8" ht="35.1" customHeight="1" x14ac:dyDescent="0.4">
      <c r="A42" s="11">
        <f t="shared" si="0"/>
        <v>27</v>
      </c>
      <c r="B42" s="43">
        <f t="shared" si="3"/>
        <v>0.25</v>
      </c>
      <c r="C42" s="54">
        <v>37.29</v>
      </c>
      <c r="D42" s="64" t="s">
        <v>118</v>
      </c>
      <c r="E42" s="65"/>
      <c r="F42" s="66"/>
      <c r="G42" s="26">
        <f t="shared" si="1"/>
        <v>0.15625</v>
      </c>
      <c r="H42" s="10">
        <f t="shared" si="2"/>
        <v>23.306249999999999</v>
      </c>
    </row>
    <row r="43" spans="1:8" ht="35.1" customHeight="1" x14ac:dyDescent="0.2">
      <c r="A43" s="11">
        <f t="shared" si="0"/>
        <v>28</v>
      </c>
      <c r="B43" s="43">
        <f t="shared" si="3"/>
        <v>3.0399999999999991</v>
      </c>
      <c r="C43" s="54">
        <v>40.33</v>
      </c>
      <c r="D43" s="64" t="s">
        <v>161</v>
      </c>
      <c r="E43" s="65"/>
      <c r="F43" s="66"/>
      <c r="G43" s="26">
        <f t="shared" si="1"/>
        <v>1.8999999999999995</v>
      </c>
      <c r="H43" s="10">
        <f t="shared" si="2"/>
        <v>25.206249999999997</v>
      </c>
    </row>
    <row r="44" spans="1:8" ht="35.1" customHeight="1" x14ac:dyDescent="0.4">
      <c r="A44" s="11">
        <f t="shared" si="0"/>
        <v>29</v>
      </c>
      <c r="B44" s="43">
        <f t="shared" si="3"/>
        <v>1.0700000000000003</v>
      </c>
      <c r="C44" s="54">
        <v>41.4</v>
      </c>
      <c r="D44" s="64" t="s">
        <v>120</v>
      </c>
      <c r="E44" s="65"/>
      <c r="F44" s="66"/>
      <c r="G44" s="26">
        <f t="shared" si="1"/>
        <v>0.66875000000000018</v>
      </c>
      <c r="H44" s="10">
        <f t="shared" si="2"/>
        <v>25.875</v>
      </c>
    </row>
    <row r="45" spans="1:8" ht="35.1" customHeight="1" x14ac:dyDescent="0.4">
      <c r="A45" s="11">
        <f t="shared" si="0"/>
        <v>30</v>
      </c>
      <c r="B45" s="43">
        <f t="shared" si="3"/>
        <v>1.4699999999999989</v>
      </c>
      <c r="C45" s="54">
        <v>42.87</v>
      </c>
      <c r="D45" s="64" t="s">
        <v>121</v>
      </c>
      <c r="E45" s="65"/>
      <c r="F45" s="66"/>
      <c r="G45" s="26">
        <f t="shared" si="1"/>
        <v>0.91874999999999929</v>
      </c>
      <c r="H45" s="10">
        <f t="shared" si="2"/>
        <v>26.793749999999999</v>
      </c>
    </row>
    <row r="46" spans="1:8" ht="35.1" customHeight="1" x14ac:dyDescent="0.2">
      <c r="A46" s="11">
        <f t="shared" si="0"/>
        <v>31</v>
      </c>
      <c r="B46" s="43">
        <f t="shared" si="3"/>
        <v>2.240000000000002</v>
      </c>
      <c r="C46" s="54">
        <v>45.11</v>
      </c>
      <c r="D46" s="64" t="s">
        <v>162</v>
      </c>
      <c r="E46" s="65"/>
      <c r="F46" s="66"/>
      <c r="G46" s="26">
        <f t="shared" si="1"/>
        <v>1.4000000000000012</v>
      </c>
      <c r="H46" s="10">
        <f t="shared" si="2"/>
        <v>28.193750000000001</v>
      </c>
    </row>
    <row r="47" spans="1:8" ht="35.1" customHeight="1" x14ac:dyDescent="0.4">
      <c r="A47" s="11">
        <f t="shared" ref="A47:A65" si="4">SUM(A46+1)</f>
        <v>32</v>
      </c>
      <c r="B47" s="43">
        <f t="shared" si="3"/>
        <v>1.9500000000000028</v>
      </c>
      <c r="C47" s="54">
        <v>47.06</v>
      </c>
      <c r="D47" s="64" t="s">
        <v>123</v>
      </c>
      <c r="E47" s="65"/>
      <c r="F47" s="66"/>
      <c r="G47" s="26">
        <f t="shared" ref="G47:G78" si="5">B47*0.625</f>
        <v>1.2187500000000018</v>
      </c>
      <c r="H47" s="10">
        <f t="shared" ref="H47:H78" si="6">C47*0.625</f>
        <v>29.412500000000001</v>
      </c>
    </row>
    <row r="48" spans="1:8" ht="35.1" customHeight="1" x14ac:dyDescent="0.4">
      <c r="A48" s="11">
        <f t="shared" si="4"/>
        <v>33</v>
      </c>
      <c r="B48" s="43">
        <f t="shared" si="3"/>
        <v>2.259999999999998</v>
      </c>
      <c r="C48" s="54">
        <v>49.32</v>
      </c>
      <c r="D48" s="64" t="s">
        <v>124</v>
      </c>
      <c r="E48" s="65"/>
      <c r="F48" s="66"/>
      <c r="G48" s="26">
        <f t="shared" si="5"/>
        <v>1.4124999999999988</v>
      </c>
      <c r="H48" s="10">
        <f t="shared" si="6"/>
        <v>30.824999999999999</v>
      </c>
    </row>
    <row r="49" spans="1:8" ht="35.1" customHeight="1" x14ac:dyDescent="0.2">
      <c r="A49" s="11">
        <f t="shared" si="4"/>
        <v>34</v>
      </c>
      <c r="B49" s="43">
        <f t="shared" si="3"/>
        <v>0.46999999999999886</v>
      </c>
      <c r="C49" s="54">
        <v>49.79</v>
      </c>
      <c r="D49" s="64" t="s">
        <v>125</v>
      </c>
      <c r="E49" s="65"/>
      <c r="F49" s="66"/>
      <c r="G49" s="26">
        <f t="shared" si="5"/>
        <v>0.29374999999999929</v>
      </c>
      <c r="H49" s="10">
        <f t="shared" si="6"/>
        <v>31.118749999999999</v>
      </c>
    </row>
    <row r="50" spans="1:8" ht="35.1" customHeight="1" x14ac:dyDescent="0.2">
      <c r="A50" s="11">
        <f t="shared" si="4"/>
        <v>35</v>
      </c>
      <c r="B50" s="43">
        <f t="shared" si="3"/>
        <v>0.82000000000000028</v>
      </c>
      <c r="C50" s="54">
        <v>50.61</v>
      </c>
      <c r="D50" s="64" t="s">
        <v>167</v>
      </c>
      <c r="E50" s="65"/>
      <c r="F50" s="66"/>
      <c r="G50" s="26">
        <f t="shared" si="5"/>
        <v>0.51250000000000018</v>
      </c>
      <c r="H50" s="10">
        <f t="shared" si="6"/>
        <v>31.631250000000001</v>
      </c>
    </row>
    <row r="51" spans="1:8" ht="35.1" customHeight="1" x14ac:dyDescent="0.2">
      <c r="A51" s="11">
        <f t="shared" si="4"/>
        <v>36</v>
      </c>
      <c r="B51" s="43">
        <f t="shared" si="3"/>
        <v>0.25999999999999801</v>
      </c>
      <c r="C51" s="54">
        <v>50.87</v>
      </c>
      <c r="D51" s="64" t="s">
        <v>127</v>
      </c>
      <c r="E51" s="65"/>
      <c r="F51" s="66"/>
      <c r="G51" s="26">
        <f t="shared" si="5"/>
        <v>0.16249999999999876</v>
      </c>
      <c r="H51" s="10">
        <f t="shared" si="6"/>
        <v>31.793749999999999</v>
      </c>
    </row>
    <row r="52" spans="1:8" ht="35.1" customHeight="1" x14ac:dyDescent="0.2">
      <c r="A52" s="11">
        <f t="shared" si="4"/>
        <v>37</v>
      </c>
      <c r="B52" s="43">
        <f t="shared" si="3"/>
        <v>0.10000000000000142</v>
      </c>
      <c r="C52" s="54">
        <v>50.97</v>
      </c>
      <c r="D52" s="64" t="s">
        <v>128</v>
      </c>
      <c r="E52" s="65"/>
      <c r="F52" s="66"/>
      <c r="G52" s="26">
        <f t="shared" si="5"/>
        <v>6.2500000000000888E-2</v>
      </c>
      <c r="H52" s="10">
        <f t="shared" si="6"/>
        <v>31.856249999999999</v>
      </c>
    </row>
    <row r="53" spans="1:8" ht="35.1" customHeight="1" x14ac:dyDescent="0.2">
      <c r="A53" s="11">
        <f t="shared" si="4"/>
        <v>38</v>
      </c>
      <c r="B53" s="43">
        <f t="shared" si="3"/>
        <v>0.39999999999999858</v>
      </c>
      <c r="C53" s="54">
        <v>51.37</v>
      </c>
      <c r="D53" s="64" t="s">
        <v>129</v>
      </c>
      <c r="E53" s="65"/>
      <c r="F53" s="66"/>
      <c r="G53" s="26">
        <f t="shared" si="5"/>
        <v>0.24999999999999911</v>
      </c>
      <c r="H53" s="10">
        <f t="shared" si="6"/>
        <v>32.106249999999996</v>
      </c>
    </row>
    <row r="54" spans="1:8" ht="35.1" customHeight="1" x14ac:dyDescent="0.2">
      <c r="A54" s="11">
        <f t="shared" si="4"/>
        <v>39</v>
      </c>
      <c r="B54" s="43">
        <f t="shared" si="3"/>
        <v>0.53999999999999915</v>
      </c>
      <c r="C54" s="54">
        <v>51.91</v>
      </c>
      <c r="D54" s="64" t="s">
        <v>130</v>
      </c>
      <c r="E54" s="65"/>
      <c r="F54" s="66"/>
      <c r="G54" s="26">
        <f t="shared" si="5"/>
        <v>0.33749999999999947</v>
      </c>
      <c r="H54" s="10">
        <f t="shared" si="6"/>
        <v>32.443749999999994</v>
      </c>
    </row>
    <row r="55" spans="1:8" ht="35.1" customHeight="1" x14ac:dyDescent="0.2">
      <c r="A55" s="14">
        <f t="shared" si="4"/>
        <v>40</v>
      </c>
      <c r="B55" s="43">
        <f t="shared" si="3"/>
        <v>1.480000000000004</v>
      </c>
      <c r="C55" s="54">
        <v>53.39</v>
      </c>
      <c r="D55" s="64" t="s">
        <v>131</v>
      </c>
      <c r="E55" s="65"/>
      <c r="F55" s="66"/>
      <c r="G55" s="25">
        <f t="shared" si="5"/>
        <v>0.92500000000000249</v>
      </c>
      <c r="H55" s="13">
        <f t="shared" si="6"/>
        <v>33.368749999999999</v>
      </c>
    </row>
    <row r="56" spans="1:8" ht="35.1" customHeight="1" x14ac:dyDescent="0.2">
      <c r="A56" s="14">
        <f t="shared" si="4"/>
        <v>41</v>
      </c>
      <c r="B56" s="43">
        <f t="shared" si="3"/>
        <v>2.4299999999999997</v>
      </c>
      <c r="C56" s="54">
        <v>55.82</v>
      </c>
      <c r="D56" s="64" t="s">
        <v>132</v>
      </c>
      <c r="E56" s="65"/>
      <c r="F56" s="66"/>
      <c r="G56" s="25">
        <f t="shared" si="5"/>
        <v>1.5187499999999998</v>
      </c>
      <c r="H56" s="13">
        <f t="shared" si="6"/>
        <v>34.887500000000003</v>
      </c>
    </row>
    <row r="57" spans="1:8" ht="35.1" customHeight="1" x14ac:dyDescent="0.2">
      <c r="A57" s="11">
        <f t="shared" si="4"/>
        <v>42</v>
      </c>
      <c r="B57" s="43">
        <f t="shared" si="3"/>
        <v>1.1199999999999974</v>
      </c>
      <c r="C57" s="54">
        <v>56.94</v>
      </c>
      <c r="D57" s="64" t="s">
        <v>133</v>
      </c>
      <c r="E57" s="65"/>
      <c r="F57" s="66"/>
      <c r="G57" s="26">
        <f t="shared" si="5"/>
        <v>0.6999999999999984</v>
      </c>
      <c r="H57" s="10">
        <f t="shared" si="6"/>
        <v>35.587499999999999</v>
      </c>
    </row>
    <row r="58" spans="1:8" ht="35.1" customHeight="1" x14ac:dyDescent="0.2">
      <c r="A58" s="11">
        <f t="shared" si="4"/>
        <v>43</v>
      </c>
      <c r="B58" s="43">
        <f t="shared" si="3"/>
        <v>0.35000000000000142</v>
      </c>
      <c r="C58" s="54">
        <v>57.29</v>
      </c>
      <c r="D58" s="64" t="s">
        <v>134</v>
      </c>
      <c r="E58" s="65"/>
      <c r="F58" s="66"/>
      <c r="G58" s="26">
        <f t="shared" si="5"/>
        <v>0.21875000000000089</v>
      </c>
      <c r="H58" s="10">
        <f t="shared" si="6"/>
        <v>35.806249999999999</v>
      </c>
    </row>
    <row r="59" spans="1:8" ht="35.1" customHeight="1" x14ac:dyDescent="0.2">
      <c r="A59" s="11">
        <f t="shared" si="4"/>
        <v>44</v>
      </c>
      <c r="B59" s="43">
        <f t="shared" si="3"/>
        <v>2.8599999999999994</v>
      </c>
      <c r="C59" s="54">
        <v>60.15</v>
      </c>
      <c r="D59" s="64" t="s">
        <v>135</v>
      </c>
      <c r="E59" s="65"/>
      <c r="F59" s="66"/>
      <c r="G59" s="26">
        <f t="shared" si="5"/>
        <v>1.7874999999999996</v>
      </c>
      <c r="H59" s="10">
        <f t="shared" si="6"/>
        <v>37.59375</v>
      </c>
    </row>
    <row r="60" spans="1:8" ht="35.1" customHeight="1" x14ac:dyDescent="0.2">
      <c r="A60" s="11">
        <f t="shared" si="4"/>
        <v>45</v>
      </c>
      <c r="B60" s="43">
        <f t="shared" si="3"/>
        <v>0.39000000000000057</v>
      </c>
      <c r="C60" s="54">
        <v>60.54</v>
      </c>
      <c r="D60" s="64" t="s">
        <v>136</v>
      </c>
      <c r="E60" s="65"/>
      <c r="F60" s="66"/>
      <c r="G60" s="26">
        <f t="shared" si="5"/>
        <v>0.24375000000000036</v>
      </c>
      <c r="H60" s="10">
        <f t="shared" si="6"/>
        <v>37.837499999999999</v>
      </c>
    </row>
    <row r="61" spans="1:8" ht="35.1" customHeight="1" x14ac:dyDescent="0.2">
      <c r="A61" s="11">
        <f t="shared" si="4"/>
        <v>46</v>
      </c>
      <c r="B61" s="43">
        <f t="shared" si="3"/>
        <v>1.3400000000000034</v>
      </c>
      <c r="C61" s="54">
        <v>61.88</v>
      </c>
      <c r="D61" s="64" t="s">
        <v>137</v>
      </c>
      <c r="E61" s="65"/>
      <c r="F61" s="66"/>
      <c r="G61" s="26">
        <f t="shared" si="5"/>
        <v>0.83750000000000213</v>
      </c>
      <c r="H61" s="10">
        <f t="shared" si="6"/>
        <v>38.675000000000004</v>
      </c>
    </row>
    <row r="62" spans="1:8" ht="35.1" customHeight="1" x14ac:dyDescent="0.2">
      <c r="A62" s="11">
        <f t="shared" si="4"/>
        <v>47</v>
      </c>
      <c r="B62" s="43">
        <f t="shared" si="3"/>
        <v>2.4600000000000009</v>
      </c>
      <c r="C62" s="54">
        <v>64.34</v>
      </c>
      <c r="D62" s="64" t="s">
        <v>138</v>
      </c>
      <c r="E62" s="65"/>
      <c r="F62" s="66"/>
      <c r="G62" s="26">
        <f t="shared" si="5"/>
        <v>1.5375000000000005</v>
      </c>
      <c r="H62" s="10">
        <f t="shared" si="6"/>
        <v>40.212500000000006</v>
      </c>
    </row>
    <row r="63" spans="1:8" ht="35.1" customHeight="1" x14ac:dyDescent="0.2">
      <c r="A63" s="11">
        <f t="shared" si="4"/>
        <v>48</v>
      </c>
      <c r="B63" s="43">
        <f t="shared" si="3"/>
        <v>1.3799999999999955</v>
      </c>
      <c r="C63" s="54">
        <v>65.72</v>
      </c>
      <c r="D63" s="64" t="s">
        <v>139</v>
      </c>
      <c r="E63" s="65"/>
      <c r="F63" s="66"/>
      <c r="G63" s="26">
        <f t="shared" si="5"/>
        <v>0.86249999999999716</v>
      </c>
      <c r="H63" s="10">
        <f t="shared" si="6"/>
        <v>41.075000000000003</v>
      </c>
    </row>
    <row r="64" spans="1:8" ht="35.1" customHeight="1" x14ac:dyDescent="0.2">
      <c r="A64" s="11">
        <f t="shared" si="4"/>
        <v>49</v>
      </c>
      <c r="B64" s="43">
        <f t="shared" si="3"/>
        <v>1.2900000000000063</v>
      </c>
      <c r="C64" s="54">
        <v>67.010000000000005</v>
      </c>
      <c r="D64" s="64" t="s">
        <v>140</v>
      </c>
      <c r="E64" s="65"/>
      <c r="F64" s="66"/>
      <c r="G64" s="26">
        <f t="shared" si="5"/>
        <v>0.80625000000000391</v>
      </c>
      <c r="H64" s="10">
        <f t="shared" si="6"/>
        <v>41.881250000000001</v>
      </c>
    </row>
    <row r="65" spans="1:8" ht="35.1" customHeight="1" x14ac:dyDescent="0.2">
      <c r="A65" s="11">
        <f t="shared" si="4"/>
        <v>50</v>
      </c>
      <c r="B65" s="43">
        <f t="shared" si="3"/>
        <v>0.89000000000000057</v>
      </c>
      <c r="C65" s="54">
        <v>67.900000000000006</v>
      </c>
      <c r="D65" s="64" t="s">
        <v>141</v>
      </c>
      <c r="E65" s="65"/>
      <c r="F65" s="66"/>
      <c r="G65" s="26">
        <f t="shared" si="5"/>
        <v>0.55625000000000036</v>
      </c>
      <c r="H65" s="10">
        <f t="shared" si="6"/>
        <v>42.4375</v>
      </c>
    </row>
    <row r="66" spans="1:8" ht="35.1" customHeight="1" x14ac:dyDescent="0.2">
      <c r="A66" s="12">
        <v>53</v>
      </c>
      <c r="B66" s="43">
        <f t="shared" si="3"/>
        <v>2.0599999999999881</v>
      </c>
      <c r="C66" s="54">
        <v>69.959999999999994</v>
      </c>
      <c r="D66" s="64" t="s">
        <v>142</v>
      </c>
      <c r="E66" s="65"/>
      <c r="F66" s="66"/>
      <c r="G66" s="26">
        <f t="shared" si="5"/>
        <v>1.2874999999999925</v>
      </c>
      <c r="H66" s="10">
        <f t="shared" si="6"/>
        <v>43.724999999999994</v>
      </c>
    </row>
    <row r="67" spans="1:8" ht="35.1" customHeight="1" x14ac:dyDescent="0.2">
      <c r="A67" s="12">
        <v>54</v>
      </c>
      <c r="B67" s="43">
        <f t="shared" si="3"/>
        <v>0.51000000000000512</v>
      </c>
      <c r="C67" s="54">
        <v>70.47</v>
      </c>
      <c r="D67" s="64" t="s">
        <v>143</v>
      </c>
      <c r="E67" s="65"/>
      <c r="F67" s="66"/>
      <c r="G67" s="26">
        <f t="shared" si="5"/>
        <v>0.3187500000000032</v>
      </c>
      <c r="H67" s="10">
        <f t="shared" si="6"/>
        <v>44.043750000000003</v>
      </c>
    </row>
    <row r="68" spans="1:8" ht="35.1" customHeight="1" x14ac:dyDescent="0.2">
      <c r="A68" s="12">
        <v>55</v>
      </c>
      <c r="B68" s="43">
        <f t="shared" si="3"/>
        <v>4.2000000000000028</v>
      </c>
      <c r="C68" s="54">
        <v>74.67</v>
      </c>
      <c r="D68" s="64" t="s">
        <v>163</v>
      </c>
      <c r="E68" s="65"/>
      <c r="F68" s="66"/>
      <c r="G68" s="26">
        <f t="shared" si="5"/>
        <v>2.6250000000000018</v>
      </c>
      <c r="H68" s="10">
        <f t="shared" si="6"/>
        <v>46.668750000000003</v>
      </c>
    </row>
    <row r="69" spans="1:8" ht="35.1" customHeight="1" x14ac:dyDescent="0.2">
      <c r="A69" s="12">
        <v>56</v>
      </c>
      <c r="B69" s="43">
        <f t="shared" si="3"/>
        <v>0.68999999999999773</v>
      </c>
      <c r="C69" s="54">
        <v>75.36</v>
      </c>
      <c r="D69" s="64" t="s">
        <v>164</v>
      </c>
      <c r="E69" s="65"/>
      <c r="F69" s="66"/>
      <c r="G69" s="26">
        <f t="shared" si="5"/>
        <v>0.43124999999999858</v>
      </c>
      <c r="H69" s="10">
        <f t="shared" si="6"/>
        <v>47.1</v>
      </c>
    </row>
    <row r="70" spans="1:8" ht="35.1" customHeight="1" x14ac:dyDescent="0.2">
      <c r="A70" s="12">
        <v>57</v>
      </c>
      <c r="B70" s="43">
        <f t="shared" si="3"/>
        <v>3.2099999999999937</v>
      </c>
      <c r="C70" s="54">
        <v>78.569999999999993</v>
      </c>
      <c r="D70" s="64" t="s">
        <v>165</v>
      </c>
      <c r="E70" s="65"/>
      <c r="F70" s="66"/>
      <c r="G70" s="26">
        <f t="shared" si="5"/>
        <v>2.0062499999999961</v>
      </c>
      <c r="H70" s="10">
        <f t="shared" si="6"/>
        <v>49.106249999999996</v>
      </c>
    </row>
    <row r="71" spans="1:8" ht="35.1" customHeight="1" x14ac:dyDescent="0.2">
      <c r="A71" s="12">
        <v>58</v>
      </c>
      <c r="B71" s="43">
        <f t="shared" si="3"/>
        <v>0.75</v>
      </c>
      <c r="C71" s="54">
        <v>79.319999999999993</v>
      </c>
      <c r="D71" s="64" t="s">
        <v>146</v>
      </c>
      <c r="E71" s="65"/>
      <c r="F71" s="66"/>
      <c r="G71" s="26">
        <f t="shared" si="5"/>
        <v>0.46875</v>
      </c>
      <c r="H71" s="10">
        <f t="shared" si="6"/>
        <v>49.574999999999996</v>
      </c>
    </row>
    <row r="72" spans="1:8" ht="35.1" customHeight="1" x14ac:dyDescent="0.2">
      <c r="A72" s="12">
        <v>59</v>
      </c>
      <c r="B72" s="43">
        <f t="shared" si="3"/>
        <v>2.1700000000000017</v>
      </c>
      <c r="C72" s="54">
        <v>81.489999999999995</v>
      </c>
      <c r="D72" s="64" t="s">
        <v>147</v>
      </c>
      <c r="E72" s="65"/>
      <c r="F72" s="66"/>
      <c r="G72" s="26">
        <f t="shared" si="5"/>
        <v>1.3562500000000011</v>
      </c>
      <c r="H72" s="10">
        <f t="shared" si="6"/>
        <v>50.931249999999999</v>
      </c>
    </row>
    <row r="73" spans="1:8" ht="35.1" customHeight="1" x14ac:dyDescent="0.2">
      <c r="A73" s="12">
        <v>61</v>
      </c>
      <c r="B73" s="43">
        <f t="shared" si="3"/>
        <v>0.38000000000000966</v>
      </c>
      <c r="C73" s="54">
        <v>81.87</v>
      </c>
      <c r="D73" s="64" t="s">
        <v>148</v>
      </c>
      <c r="E73" s="65"/>
      <c r="F73" s="66"/>
      <c r="G73" s="26">
        <f t="shared" si="5"/>
        <v>0.23750000000000604</v>
      </c>
      <c r="H73" s="10">
        <f t="shared" si="6"/>
        <v>51.168750000000003</v>
      </c>
    </row>
    <row r="74" spans="1:8" ht="35.1" customHeight="1" x14ac:dyDescent="0.2">
      <c r="A74" s="12">
        <v>62</v>
      </c>
      <c r="B74" s="43">
        <f t="shared" si="3"/>
        <v>0.45999999999999375</v>
      </c>
      <c r="C74" s="54">
        <v>82.33</v>
      </c>
      <c r="D74" s="64" t="s">
        <v>149</v>
      </c>
      <c r="E74" s="65"/>
      <c r="F74" s="66"/>
      <c r="G74" s="26">
        <f t="shared" si="5"/>
        <v>0.28749999999999609</v>
      </c>
      <c r="H74" s="10">
        <f t="shared" si="6"/>
        <v>51.456249999999997</v>
      </c>
    </row>
    <row r="75" spans="1:8" ht="35.1" customHeight="1" x14ac:dyDescent="0.2">
      <c r="A75" s="12">
        <v>63</v>
      </c>
      <c r="B75" s="43">
        <f t="shared" si="3"/>
        <v>3.3500000000000085</v>
      </c>
      <c r="C75" s="54">
        <v>85.68</v>
      </c>
      <c r="D75" s="64" t="s">
        <v>150</v>
      </c>
      <c r="E75" s="65"/>
      <c r="F75" s="66"/>
      <c r="G75" s="26">
        <f t="shared" si="5"/>
        <v>2.0937500000000053</v>
      </c>
      <c r="H75" s="10">
        <f t="shared" si="6"/>
        <v>53.550000000000004</v>
      </c>
    </row>
    <row r="76" spans="1:8" ht="35.1" customHeight="1" x14ac:dyDescent="0.2">
      <c r="A76" s="11">
        <v>64</v>
      </c>
      <c r="B76" s="43">
        <f t="shared" si="3"/>
        <v>0.54999999999999716</v>
      </c>
      <c r="C76" s="54">
        <v>86.23</v>
      </c>
      <c r="D76" s="64" t="s">
        <v>151</v>
      </c>
      <c r="E76" s="65"/>
      <c r="F76" s="66"/>
      <c r="G76" s="26">
        <f t="shared" si="5"/>
        <v>0.34374999999999822</v>
      </c>
      <c r="H76" s="10">
        <f t="shared" si="6"/>
        <v>53.893750000000004</v>
      </c>
    </row>
    <row r="77" spans="1:8" ht="49.5" customHeight="1" x14ac:dyDescent="0.2">
      <c r="A77" s="14">
        <v>65</v>
      </c>
      <c r="B77" s="43">
        <f t="shared" si="3"/>
        <v>0.62999999999999545</v>
      </c>
      <c r="C77" s="54">
        <v>86.86</v>
      </c>
      <c r="D77" s="64" t="s">
        <v>154</v>
      </c>
      <c r="E77" s="65"/>
      <c r="F77" s="66"/>
      <c r="G77" s="26">
        <f t="shared" si="5"/>
        <v>0.39374999999999716</v>
      </c>
      <c r="H77" s="10">
        <f t="shared" si="6"/>
        <v>54.287500000000001</v>
      </c>
    </row>
    <row r="78" spans="1:8" ht="35.1" customHeight="1" x14ac:dyDescent="0.2">
      <c r="A78" s="12">
        <v>67</v>
      </c>
      <c r="B78" s="43">
        <f t="shared" si="3"/>
        <v>0.59999999999999432</v>
      </c>
      <c r="C78" s="48">
        <v>87.46</v>
      </c>
      <c r="D78" s="67" t="s">
        <v>158</v>
      </c>
      <c r="E78" s="68"/>
      <c r="F78" s="69"/>
      <c r="G78" s="25">
        <f t="shared" si="5"/>
        <v>0.37499999999999645</v>
      </c>
      <c r="H78" s="13">
        <f t="shared" si="6"/>
        <v>54.662499999999994</v>
      </c>
    </row>
    <row r="79" spans="1:8" ht="35.1" customHeight="1" x14ac:dyDescent="0.2">
      <c r="A79" s="9"/>
      <c r="B79" s="8"/>
      <c r="C79" s="7"/>
      <c r="D79" s="28" t="s">
        <v>2</v>
      </c>
      <c r="E79" s="29"/>
      <c r="F79" s="30"/>
      <c r="G79" s="31"/>
      <c r="H79" s="6"/>
    </row>
    <row r="80" spans="1:8" ht="35.1" customHeight="1" thickBot="1" x14ac:dyDescent="0.25">
      <c r="A80" s="5"/>
      <c r="B80" s="4" t="s">
        <v>1</v>
      </c>
      <c r="C80" s="44">
        <f>C78</f>
        <v>87.46</v>
      </c>
      <c r="D80" s="70" t="s">
        <v>0</v>
      </c>
      <c r="E80" s="71"/>
      <c r="F80" s="72"/>
      <c r="G80" s="3"/>
      <c r="H80" s="2">
        <f>H78</f>
        <v>54.662499999999994</v>
      </c>
    </row>
    <row r="81" ht="30" customHeight="1" x14ac:dyDescent="0.2"/>
    <row r="82" ht="30" customHeight="1" x14ac:dyDescent="0.2"/>
  </sheetData>
  <mergeCells count="77">
    <mergeCell ref="D18:F18"/>
    <mergeCell ref="D19:F19"/>
    <mergeCell ref="D20:F20"/>
    <mergeCell ref="D21:F21"/>
    <mergeCell ref="D22:F22"/>
    <mergeCell ref="E1:F1"/>
    <mergeCell ref="E2:F2"/>
    <mergeCell ref="E3:F3"/>
    <mergeCell ref="E4:F4"/>
    <mergeCell ref="F7:H7"/>
    <mergeCell ref="D80:F80"/>
    <mergeCell ref="A9:C9"/>
    <mergeCell ref="A7:C7"/>
    <mergeCell ref="D15:F15"/>
    <mergeCell ref="A10:C10"/>
    <mergeCell ref="A8:C8"/>
    <mergeCell ref="F10:H10"/>
    <mergeCell ref="F8:H8"/>
    <mergeCell ref="F9:H9"/>
    <mergeCell ref="D43:F43"/>
    <mergeCell ref="D66:F66"/>
    <mergeCell ref="D16:F16"/>
    <mergeCell ref="D17:F17"/>
    <mergeCell ref="D52:F52"/>
    <mergeCell ref="D53:F53"/>
    <mergeCell ref="D39:F39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40:F40"/>
    <mergeCell ref="D41:F41"/>
    <mergeCell ref="D42:F42"/>
    <mergeCell ref="D44:F44"/>
    <mergeCell ref="D45:F45"/>
    <mergeCell ref="D46:F46"/>
    <mergeCell ref="D47:F47"/>
    <mergeCell ref="D48:F48"/>
    <mergeCell ref="D49:F49"/>
    <mergeCell ref="D50:F50"/>
    <mergeCell ref="D51:F51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7:F67"/>
    <mergeCell ref="D68:F68"/>
    <mergeCell ref="D69:F69"/>
    <mergeCell ref="D71:F71"/>
    <mergeCell ref="D72:F72"/>
    <mergeCell ref="D73:F73"/>
    <mergeCell ref="D70:F70"/>
    <mergeCell ref="D74:F74"/>
    <mergeCell ref="D75:F75"/>
    <mergeCell ref="D76:F76"/>
    <mergeCell ref="D77:F77"/>
    <mergeCell ref="D78:F78"/>
  </mergeCells>
  <printOptions horizontalCentered="1" verticalCentered="1"/>
  <pageMargins left="0.75" right="0.75" top="0.5" bottom="0.5" header="0.3" footer="0.3"/>
  <pageSetup paperSize="9" scale="82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2" workbookViewId="0">
      <selection activeCell="C2" sqref="C2:C64"/>
    </sheetView>
  </sheetViews>
  <sheetFormatPr defaultRowHeight="15" x14ac:dyDescent="0.25"/>
  <cols>
    <col min="1" max="2" width="5" bestFit="1" customWidth="1"/>
    <col min="3" max="3" width="8.7109375" bestFit="1" customWidth="1"/>
    <col min="4" max="4" width="50" bestFit="1" customWidth="1"/>
  </cols>
  <sheetData>
    <row r="1" spans="1:4" x14ac:dyDescent="0.55000000000000004">
      <c r="B1" t="s">
        <v>28</v>
      </c>
      <c r="C1" t="s">
        <v>91</v>
      </c>
    </row>
    <row r="2" spans="1:4" x14ac:dyDescent="0.55000000000000004">
      <c r="A2" t="s">
        <v>29</v>
      </c>
      <c r="C2">
        <v>0</v>
      </c>
      <c r="D2" t="s">
        <v>92</v>
      </c>
    </row>
    <row r="3" spans="1:4" x14ac:dyDescent="0.55000000000000004">
      <c r="A3" t="s">
        <v>30</v>
      </c>
      <c r="B3">
        <f>C3-C2</f>
        <v>3.83</v>
      </c>
      <c r="C3">
        <v>3.83</v>
      </c>
      <c r="D3" t="s">
        <v>93</v>
      </c>
    </row>
    <row r="4" spans="1:4" x14ac:dyDescent="0.55000000000000004">
      <c r="A4" t="s">
        <v>31</v>
      </c>
      <c r="B4">
        <f t="shared" ref="B4:B64" si="0">C4-C3</f>
        <v>8.07</v>
      </c>
      <c r="C4">
        <v>11.9</v>
      </c>
      <c r="D4" t="s">
        <v>94</v>
      </c>
    </row>
    <row r="5" spans="1:4" x14ac:dyDescent="0.55000000000000004">
      <c r="A5" t="s">
        <v>32</v>
      </c>
      <c r="B5">
        <f t="shared" si="0"/>
        <v>2.7699999999999996</v>
      </c>
      <c r="C5">
        <v>14.67</v>
      </c>
      <c r="D5" t="s">
        <v>95</v>
      </c>
    </row>
    <row r="6" spans="1:4" x14ac:dyDescent="0.55000000000000004">
      <c r="A6" t="s">
        <v>33</v>
      </c>
      <c r="B6">
        <f t="shared" si="0"/>
        <v>1.5600000000000005</v>
      </c>
      <c r="C6">
        <v>16.23</v>
      </c>
      <c r="D6" t="s">
        <v>96</v>
      </c>
    </row>
    <row r="7" spans="1:4" x14ac:dyDescent="0.55000000000000004">
      <c r="A7" t="s">
        <v>34</v>
      </c>
      <c r="B7">
        <f t="shared" si="0"/>
        <v>2.91</v>
      </c>
      <c r="C7">
        <v>19.14</v>
      </c>
      <c r="D7" t="s">
        <v>97</v>
      </c>
    </row>
    <row r="8" spans="1:4" x14ac:dyDescent="0.55000000000000004">
      <c r="A8" t="s">
        <v>35</v>
      </c>
      <c r="B8">
        <f t="shared" si="0"/>
        <v>0.28999999999999915</v>
      </c>
      <c r="C8">
        <v>19.43</v>
      </c>
      <c r="D8" t="s">
        <v>98</v>
      </c>
    </row>
    <row r="9" spans="1:4" x14ac:dyDescent="0.55000000000000004">
      <c r="A9" t="s">
        <v>36</v>
      </c>
      <c r="B9">
        <f t="shared" si="0"/>
        <v>0.10000000000000142</v>
      </c>
      <c r="C9">
        <v>19.53</v>
      </c>
      <c r="D9" t="s">
        <v>99</v>
      </c>
    </row>
    <row r="10" spans="1:4" x14ac:dyDescent="0.55000000000000004">
      <c r="A10" t="s">
        <v>37</v>
      </c>
      <c r="B10">
        <f t="shared" si="0"/>
        <v>0.28999999999999915</v>
      </c>
      <c r="C10">
        <v>19.82</v>
      </c>
      <c r="D10" t="s">
        <v>100</v>
      </c>
    </row>
    <row r="11" spans="1:4" x14ac:dyDescent="0.55000000000000004">
      <c r="A11" t="s">
        <v>38</v>
      </c>
      <c r="B11">
        <f t="shared" si="0"/>
        <v>0.37999999999999901</v>
      </c>
      <c r="C11">
        <v>20.2</v>
      </c>
      <c r="D11" t="s">
        <v>101</v>
      </c>
    </row>
    <row r="12" spans="1:4" x14ac:dyDescent="0.55000000000000004">
      <c r="A12" t="s">
        <v>39</v>
      </c>
      <c r="B12">
        <f t="shared" si="0"/>
        <v>0.24000000000000199</v>
      </c>
      <c r="C12">
        <v>20.440000000000001</v>
      </c>
      <c r="D12" t="s">
        <v>102</v>
      </c>
    </row>
    <row r="13" spans="1:4" x14ac:dyDescent="0.55000000000000004">
      <c r="A13" t="s">
        <v>40</v>
      </c>
      <c r="B13">
        <f t="shared" si="0"/>
        <v>1.2099999999999973</v>
      </c>
      <c r="C13">
        <v>21.65</v>
      </c>
      <c r="D13" t="s">
        <v>103</v>
      </c>
    </row>
    <row r="14" spans="1:4" x14ac:dyDescent="0.55000000000000004">
      <c r="A14" t="s">
        <v>41</v>
      </c>
      <c r="B14">
        <f t="shared" si="0"/>
        <v>0.47000000000000242</v>
      </c>
      <c r="C14">
        <v>22.12</v>
      </c>
      <c r="D14" t="s">
        <v>104</v>
      </c>
    </row>
    <row r="15" spans="1:4" x14ac:dyDescent="0.55000000000000004">
      <c r="A15" t="s">
        <v>42</v>
      </c>
      <c r="B15">
        <f t="shared" si="0"/>
        <v>9.9999999999997868E-2</v>
      </c>
      <c r="C15">
        <v>22.22</v>
      </c>
      <c r="D15" t="s">
        <v>105</v>
      </c>
    </row>
    <row r="16" spans="1:4" x14ac:dyDescent="0.55000000000000004">
      <c r="A16" t="s">
        <v>43</v>
      </c>
      <c r="B16">
        <f t="shared" si="0"/>
        <v>1.5500000000000007</v>
      </c>
      <c r="C16">
        <v>23.77</v>
      </c>
      <c r="D16" t="s">
        <v>107</v>
      </c>
    </row>
    <row r="17" spans="1:4" x14ac:dyDescent="0.55000000000000004">
      <c r="A17" t="s">
        <v>44</v>
      </c>
      <c r="B17">
        <f t="shared" si="0"/>
        <v>2.4800000000000004</v>
      </c>
      <c r="C17">
        <v>26.25</v>
      </c>
      <c r="D17" t="s">
        <v>106</v>
      </c>
    </row>
    <row r="18" spans="1:4" x14ac:dyDescent="0.55000000000000004">
      <c r="A18" t="s">
        <v>45</v>
      </c>
      <c r="B18">
        <f t="shared" si="0"/>
        <v>0.85000000000000142</v>
      </c>
      <c r="C18">
        <v>27.1</v>
      </c>
      <c r="D18" t="s">
        <v>108</v>
      </c>
    </row>
    <row r="19" spans="1:4" x14ac:dyDescent="0.55000000000000004">
      <c r="A19" t="s">
        <v>46</v>
      </c>
      <c r="B19">
        <f t="shared" si="0"/>
        <v>0.32999999999999829</v>
      </c>
      <c r="C19">
        <v>27.43</v>
      </c>
      <c r="D19" t="s">
        <v>109</v>
      </c>
    </row>
    <row r="20" spans="1:4" x14ac:dyDescent="0.55000000000000004">
      <c r="A20" t="s">
        <v>47</v>
      </c>
      <c r="B20">
        <f t="shared" si="0"/>
        <v>0.44000000000000128</v>
      </c>
      <c r="C20">
        <v>27.87</v>
      </c>
      <c r="D20" t="s">
        <v>110</v>
      </c>
    </row>
    <row r="21" spans="1:4" x14ac:dyDescent="0.55000000000000004">
      <c r="A21" t="s">
        <v>48</v>
      </c>
      <c r="B21">
        <f t="shared" si="0"/>
        <v>0.17999999999999972</v>
      </c>
      <c r="C21">
        <v>28.05</v>
      </c>
      <c r="D21" t="s">
        <v>111</v>
      </c>
    </row>
    <row r="22" spans="1:4" x14ac:dyDescent="0.55000000000000004">
      <c r="B22">
        <f t="shared" si="0"/>
        <v>0.14999999999999858</v>
      </c>
      <c r="C22">
        <v>28.2</v>
      </c>
      <c r="D22" t="s">
        <v>112</v>
      </c>
    </row>
    <row r="23" spans="1:4" x14ac:dyDescent="0.55000000000000004">
      <c r="A23" t="s">
        <v>49</v>
      </c>
      <c r="B23">
        <f t="shared" si="0"/>
        <v>0.94000000000000128</v>
      </c>
      <c r="C23">
        <v>29.14</v>
      </c>
      <c r="D23" t="s">
        <v>113</v>
      </c>
    </row>
    <row r="24" spans="1:4" x14ac:dyDescent="0.55000000000000004">
      <c r="A24" t="s">
        <v>50</v>
      </c>
      <c r="B24">
        <f t="shared" si="0"/>
        <v>1.0700000000000003</v>
      </c>
      <c r="C24">
        <v>30.21</v>
      </c>
      <c r="D24" t="s">
        <v>114</v>
      </c>
    </row>
    <row r="25" spans="1:4" x14ac:dyDescent="0.55000000000000004">
      <c r="A25" t="s">
        <v>51</v>
      </c>
      <c r="B25">
        <f t="shared" si="0"/>
        <v>4.740000000000002</v>
      </c>
      <c r="C25">
        <v>34.950000000000003</v>
      </c>
      <c r="D25" t="s">
        <v>115</v>
      </c>
    </row>
    <row r="26" spans="1:4" x14ac:dyDescent="0.55000000000000004">
      <c r="A26" t="s">
        <v>52</v>
      </c>
      <c r="B26">
        <f t="shared" si="0"/>
        <v>1.0799999999999983</v>
      </c>
      <c r="C26">
        <v>36.03</v>
      </c>
      <c r="D26" t="s">
        <v>116</v>
      </c>
    </row>
    <row r="27" spans="1:4" x14ac:dyDescent="0.55000000000000004">
      <c r="A27" t="s">
        <v>53</v>
      </c>
      <c r="B27">
        <f t="shared" si="0"/>
        <v>1.009999999999998</v>
      </c>
      <c r="C27">
        <v>37.04</v>
      </c>
      <c r="D27" t="s">
        <v>117</v>
      </c>
    </row>
    <row r="28" spans="1:4" x14ac:dyDescent="0.55000000000000004">
      <c r="A28" t="s">
        <v>54</v>
      </c>
      <c r="B28">
        <f t="shared" si="0"/>
        <v>0.25</v>
      </c>
      <c r="C28">
        <v>37.29</v>
      </c>
      <c r="D28" t="s">
        <v>118</v>
      </c>
    </row>
    <row r="29" spans="1:4" x14ac:dyDescent="0.55000000000000004">
      <c r="A29" t="s">
        <v>55</v>
      </c>
      <c r="B29">
        <f t="shared" si="0"/>
        <v>3.0399999999999991</v>
      </c>
      <c r="C29">
        <v>40.33</v>
      </c>
      <c r="D29" t="s">
        <v>119</v>
      </c>
    </row>
    <row r="30" spans="1:4" x14ac:dyDescent="0.55000000000000004">
      <c r="B30">
        <f t="shared" si="0"/>
        <v>1.0700000000000003</v>
      </c>
      <c r="C30">
        <v>41.4</v>
      </c>
      <c r="D30" t="s">
        <v>120</v>
      </c>
    </row>
    <row r="31" spans="1:4" x14ac:dyDescent="0.55000000000000004">
      <c r="A31" t="s">
        <v>56</v>
      </c>
      <c r="B31">
        <f t="shared" si="0"/>
        <v>1.4699999999999989</v>
      </c>
      <c r="C31">
        <v>42.87</v>
      </c>
      <c r="D31" t="s">
        <v>121</v>
      </c>
    </row>
    <row r="32" spans="1:4" x14ac:dyDescent="0.55000000000000004">
      <c r="A32" t="s">
        <v>57</v>
      </c>
      <c r="B32">
        <f t="shared" si="0"/>
        <v>2.240000000000002</v>
      </c>
      <c r="C32">
        <v>45.11</v>
      </c>
      <c r="D32" t="s">
        <v>122</v>
      </c>
    </row>
    <row r="33" spans="1:4" x14ac:dyDescent="0.55000000000000004">
      <c r="A33" t="s">
        <v>58</v>
      </c>
      <c r="B33">
        <f t="shared" si="0"/>
        <v>1.9500000000000028</v>
      </c>
      <c r="C33">
        <v>47.06</v>
      </c>
      <c r="D33" t="s">
        <v>123</v>
      </c>
    </row>
    <row r="34" spans="1:4" x14ac:dyDescent="0.55000000000000004">
      <c r="A34" t="s">
        <v>59</v>
      </c>
      <c r="B34">
        <f t="shared" si="0"/>
        <v>2.259999999999998</v>
      </c>
      <c r="C34">
        <v>49.32</v>
      </c>
      <c r="D34" t="s">
        <v>124</v>
      </c>
    </row>
    <row r="35" spans="1:4" x14ac:dyDescent="0.55000000000000004">
      <c r="A35" t="s">
        <v>60</v>
      </c>
      <c r="B35">
        <f t="shared" si="0"/>
        <v>0.46999999999999886</v>
      </c>
      <c r="C35">
        <v>49.79</v>
      </c>
      <c r="D35" t="s">
        <v>125</v>
      </c>
    </row>
    <row r="36" spans="1:4" x14ac:dyDescent="0.55000000000000004">
      <c r="A36" t="s">
        <v>61</v>
      </c>
      <c r="B36">
        <f t="shared" si="0"/>
        <v>0.82000000000000028</v>
      </c>
      <c r="C36">
        <v>50.61</v>
      </c>
      <c r="D36" t="s">
        <v>126</v>
      </c>
    </row>
    <row r="37" spans="1:4" x14ac:dyDescent="0.55000000000000004">
      <c r="A37" t="s">
        <v>62</v>
      </c>
      <c r="B37">
        <f t="shared" si="0"/>
        <v>0.25999999999999801</v>
      </c>
      <c r="C37">
        <v>50.87</v>
      </c>
      <c r="D37" t="s">
        <v>127</v>
      </c>
    </row>
    <row r="38" spans="1:4" x14ac:dyDescent="0.55000000000000004">
      <c r="A38" t="s">
        <v>63</v>
      </c>
      <c r="B38">
        <f t="shared" si="0"/>
        <v>0.10000000000000142</v>
      </c>
      <c r="C38">
        <v>50.97</v>
      </c>
      <c r="D38" t="s">
        <v>128</v>
      </c>
    </row>
    <row r="39" spans="1:4" x14ac:dyDescent="0.55000000000000004">
      <c r="A39" t="s">
        <v>64</v>
      </c>
      <c r="B39">
        <f t="shared" si="0"/>
        <v>0.39999999999999858</v>
      </c>
      <c r="C39">
        <v>51.37</v>
      </c>
      <c r="D39" t="s">
        <v>129</v>
      </c>
    </row>
    <row r="40" spans="1:4" x14ac:dyDescent="0.55000000000000004">
      <c r="A40" t="s">
        <v>65</v>
      </c>
      <c r="B40">
        <f t="shared" si="0"/>
        <v>0.53999999999999915</v>
      </c>
      <c r="C40">
        <v>51.91</v>
      </c>
      <c r="D40" t="s">
        <v>130</v>
      </c>
    </row>
    <row r="41" spans="1:4" x14ac:dyDescent="0.55000000000000004">
      <c r="A41" t="s">
        <v>66</v>
      </c>
      <c r="B41">
        <f t="shared" si="0"/>
        <v>1.480000000000004</v>
      </c>
      <c r="C41">
        <v>53.39</v>
      </c>
      <c r="D41" t="s">
        <v>131</v>
      </c>
    </row>
    <row r="42" spans="1:4" x14ac:dyDescent="0.55000000000000004">
      <c r="A42" t="s">
        <v>67</v>
      </c>
      <c r="B42">
        <f t="shared" si="0"/>
        <v>2.4299999999999997</v>
      </c>
      <c r="C42">
        <v>55.82</v>
      </c>
      <c r="D42" t="s">
        <v>132</v>
      </c>
    </row>
    <row r="43" spans="1:4" x14ac:dyDescent="0.55000000000000004">
      <c r="A43" t="s">
        <v>68</v>
      </c>
      <c r="B43">
        <f t="shared" si="0"/>
        <v>1.1199999999999974</v>
      </c>
      <c r="C43">
        <v>56.94</v>
      </c>
      <c r="D43" t="s">
        <v>133</v>
      </c>
    </row>
    <row r="44" spans="1:4" x14ac:dyDescent="0.55000000000000004">
      <c r="A44" t="s">
        <v>69</v>
      </c>
      <c r="B44">
        <f t="shared" si="0"/>
        <v>0.35000000000000142</v>
      </c>
      <c r="C44">
        <v>57.29</v>
      </c>
      <c r="D44" t="s">
        <v>134</v>
      </c>
    </row>
    <row r="45" spans="1:4" x14ac:dyDescent="0.55000000000000004">
      <c r="A45" t="s">
        <v>70</v>
      </c>
      <c r="B45">
        <f t="shared" si="0"/>
        <v>2.8599999999999994</v>
      </c>
      <c r="C45">
        <v>60.15</v>
      </c>
      <c r="D45" t="s">
        <v>135</v>
      </c>
    </row>
    <row r="46" spans="1:4" x14ac:dyDescent="0.55000000000000004">
      <c r="A46" t="s">
        <v>71</v>
      </c>
      <c r="B46">
        <f t="shared" si="0"/>
        <v>0.39000000000000057</v>
      </c>
      <c r="C46">
        <v>60.54</v>
      </c>
      <c r="D46" t="s">
        <v>136</v>
      </c>
    </row>
    <row r="47" spans="1:4" x14ac:dyDescent="0.55000000000000004">
      <c r="A47" t="s">
        <v>72</v>
      </c>
      <c r="B47">
        <f t="shared" si="0"/>
        <v>1.3400000000000034</v>
      </c>
      <c r="C47">
        <v>61.88</v>
      </c>
      <c r="D47" t="s">
        <v>137</v>
      </c>
    </row>
    <row r="48" spans="1:4" x14ac:dyDescent="0.55000000000000004">
      <c r="A48" t="s">
        <v>73</v>
      </c>
      <c r="B48">
        <f t="shared" si="0"/>
        <v>2.4600000000000009</v>
      </c>
      <c r="C48">
        <v>64.34</v>
      </c>
      <c r="D48" t="s">
        <v>138</v>
      </c>
    </row>
    <row r="49" spans="1:4" x14ac:dyDescent="0.55000000000000004">
      <c r="A49" t="s">
        <v>74</v>
      </c>
      <c r="B49">
        <f t="shared" si="0"/>
        <v>1.3799999999999955</v>
      </c>
      <c r="C49">
        <v>65.72</v>
      </c>
      <c r="D49" t="s">
        <v>139</v>
      </c>
    </row>
    <row r="50" spans="1:4" x14ac:dyDescent="0.55000000000000004">
      <c r="A50" t="s">
        <v>75</v>
      </c>
      <c r="B50">
        <f t="shared" si="0"/>
        <v>1.2900000000000063</v>
      </c>
      <c r="C50">
        <v>67.010000000000005</v>
      </c>
      <c r="D50" t="s">
        <v>140</v>
      </c>
    </row>
    <row r="51" spans="1:4" x14ac:dyDescent="0.55000000000000004">
      <c r="A51" t="s">
        <v>76</v>
      </c>
      <c r="B51">
        <f t="shared" si="0"/>
        <v>0.89000000000000057</v>
      </c>
      <c r="C51">
        <v>67.900000000000006</v>
      </c>
      <c r="D51" t="s">
        <v>141</v>
      </c>
    </row>
    <row r="52" spans="1:4" x14ac:dyDescent="0.55000000000000004">
      <c r="A52" t="s">
        <v>77</v>
      </c>
      <c r="B52">
        <f t="shared" si="0"/>
        <v>2.0599999999999881</v>
      </c>
      <c r="C52">
        <v>69.959999999999994</v>
      </c>
      <c r="D52" t="s">
        <v>142</v>
      </c>
    </row>
    <row r="53" spans="1:4" x14ac:dyDescent="0.55000000000000004">
      <c r="A53" t="s">
        <v>78</v>
      </c>
      <c r="B53">
        <f t="shared" si="0"/>
        <v>0.51000000000000512</v>
      </c>
      <c r="C53">
        <v>70.47</v>
      </c>
      <c r="D53" t="s">
        <v>143</v>
      </c>
    </row>
    <row r="54" spans="1:4" x14ac:dyDescent="0.55000000000000004">
      <c r="A54" t="s">
        <v>79</v>
      </c>
      <c r="B54">
        <f t="shared" si="0"/>
        <v>4.2000000000000028</v>
      </c>
      <c r="C54">
        <v>74.67</v>
      </c>
      <c r="D54" t="s">
        <v>144</v>
      </c>
    </row>
    <row r="55" spans="1:4" x14ac:dyDescent="0.55000000000000004">
      <c r="A55" t="s">
        <v>80</v>
      </c>
      <c r="B55">
        <f t="shared" si="0"/>
        <v>0.68999999999999773</v>
      </c>
      <c r="C55">
        <v>75.36</v>
      </c>
      <c r="D55" t="s">
        <v>81</v>
      </c>
    </row>
    <row r="56" spans="1:4" x14ac:dyDescent="0.55000000000000004">
      <c r="A56" t="s">
        <v>82</v>
      </c>
      <c r="B56">
        <f t="shared" si="0"/>
        <v>3.2099999999999937</v>
      </c>
      <c r="C56">
        <v>78.569999999999993</v>
      </c>
      <c r="D56" t="s">
        <v>145</v>
      </c>
    </row>
    <row r="57" spans="1:4" x14ac:dyDescent="0.55000000000000004">
      <c r="A57" t="s">
        <v>83</v>
      </c>
      <c r="B57">
        <f t="shared" si="0"/>
        <v>0.75</v>
      </c>
      <c r="C57">
        <v>79.319999999999993</v>
      </c>
      <c r="D57" t="s">
        <v>146</v>
      </c>
    </row>
    <row r="58" spans="1:4" x14ac:dyDescent="0.55000000000000004">
      <c r="A58" t="s">
        <v>84</v>
      </c>
      <c r="B58">
        <f t="shared" si="0"/>
        <v>2.1700000000000017</v>
      </c>
      <c r="C58">
        <v>81.489999999999995</v>
      </c>
      <c r="D58" t="s">
        <v>147</v>
      </c>
    </row>
    <row r="59" spans="1:4" x14ac:dyDescent="0.55000000000000004">
      <c r="A59" t="s">
        <v>85</v>
      </c>
      <c r="B59">
        <f t="shared" si="0"/>
        <v>0.38000000000000966</v>
      </c>
      <c r="C59">
        <v>81.87</v>
      </c>
      <c r="D59" t="s">
        <v>148</v>
      </c>
    </row>
    <row r="60" spans="1:4" x14ac:dyDescent="0.55000000000000004">
      <c r="A60" t="s">
        <v>86</v>
      </c>
      <c r="B60">
        <f t="shared" si="0"/>
        <v>0.45999999999999375</v>
      </c>
      <c r="C60">
        <v>82.33</v>
      </c>
      <c r="D60" t="s">
        <v>149</v>
      </c>
    </row>
    <row r="61" spans="1:4" x14ac:dyDescent="0.55000000000000004">
      <c r="A61" t="s">
        <v>87</v>
      </c>
      <c r="B61">
        <f t="shared" si="0"/>
        <v>3.3500000000000085</v>
      </c>
      <c r="C61">
        <v>85.68</v>
      </c>
      <c r="D61" t="s">
        <v>150</v>
      </c>
    </row>
    <row r="62" spans="1:4" x14ac:dyDescent="0.55000000000000004">
      <c r="A62" t="s">
        <v>88</v>
      </c>
      <c r="B62">
        <f t="shared" si="0"/>
        <v>0.54999999999999716</v>
      </c>
      <c r="C62">
        <v>86.23</v>
      </c>
      <c r="D62" t="s">
        <v>151</v>
      </c>
    </row>
    <row r="63" spans="1:4" x14ac:dyDescent="0.55000000000000004">
      <c r="A63" t="s">
        <v>89</v>
      </c>
      <c r="B63">
        <f t="shared" si="0"/>
        <v>0.62999999999999545</v>
      </c>
      <c r="C63">
        <v>86.86</v>
      </c>
      <c r="D63" t="s">
        <v>152</v>
      </c>
    </row>
    <row r="64" spans="1:4" x14ac:dyDescent="0.55000000000000004">
      <c r="B64">
        <f t="shared" si="0"/>
        <v>0.59999999999999432</v>
      </c>
      <c r="C64">
        <v>87.46</v>
      </c>
      <c r="D64" t="s">
        <v>153</v>
      </c>
    </row>
    <row r="65" spans="2:2" x14ac:dyDescent="0.55000000000000004">
      <c r="B65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e 4 7 b 0 a 3 d - 1 9 d 0 - 4 3 3 0 - b d 5 b - 2 9 f d 1 3 7 8 c a 8 1 "   x m l n s = " h t t p : / / s c h e m a s . m i c r o s o f t . c o m / D a t a M a s h u p " > A A A A A F c E A A B Q S w M E F A A C A A g A 8 o S l V J E / 1 j y r A A A A + g A A A B I A H A B D b 2 5 m a W c v U G F j a 2 F n Z S 5 4 b W w g o h g A K K A U A A A A A A A A A A A A A A A A A A A A A A A A A A A A h Y 9 N D o I w F I S v Q r r n t Z S A P 3 m U h V t J T I j G L S k V G q E Y K J a 7 u f B I X k E T x b h z N z O Z L 5 l 5 3 O 6 Y T m 3 j X V U / 6 M 4 k J A B G P G V k V 2 p T J W S 0 J 3 9 J U o G 7 Q p 6 L S n m v s h n W 0 6 A T U l t 7 W V P q n A M X Q t d X l D M W 0 G O 2 z W W t 2 s L X Z r C F k Y p 8 q f I / R Q Q e 3 m M E h 5 h D x D m H B Q u Q z j F m 2 s w 6 g A h C v o q B I f 2 J c T M 2 d u y V U M b f 5 0 h n i / T z Q z w B U E s D B B Q A A g A I A P K E p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h K V U y v 9 Y h E o B A A B e A g A A E w A c A E Z v c m 1 1 b G F z L 1 N l Y 3 R p b 2 4 x L m 0 g o h g A K K A U A A A A A A A A A A A A A A A A A A A A A A A A A A A A h Z B d a 8 I w F I b v C / 0 P I d 5 U 2 h V b 9 s E q v R h 1 X 2 y O b f X O D o n t 0 X b m Y y S p T M T / v t S 6 u T H B E E j O c 1 7 e k z c K c l 0 J j t L 2 D P q 2 Z V u q J B I K 1 M F h L w x 6 l 0 G I h r d I V h q d o E f C C 6 D V + w I a g F G M K G j b Q m a l o p Y 5 G J K o p T 8 Q e c 2 A a + e m o u A n g m t T K A c n U T b I Z p L w R T a 8 z Y 7 5 Z 6 + i 1 n B U 5 u d q i b v e e G A Q q z T I G P e x h x J B a 8 Z V f O G h a 5 6 L o u L z O A j P Q g + 9 1 E J D q l c U 4 v 3 V f x I c 3 r p e m 6 a D n 6 V g p l e g O y A F S N W E H Z G p E e 4 6 O + 6 0 w T 0 0 3 v E r S t O c U C J V r G X 9 2 z I p C Z 8 b x 9 H q A / Z 2 I / M d a i Y k a x / c N J V z Y L 6 3 X m M T 6 5 7 r 8 1 O / U W 0 8 t M a T w D B t K q T h U 2 / R w / A b 8 Z p N Q W 5 h W U a M R U r 9 q C v W G r j u Q b 3 r R t v 9 T z 8 J / w z c d G 2 r 4 g c T 9 r 8 A U E s B A i 0 A F A A C A A g A 8 o S l V J E / 1 j y r A A A A + g A A A B I A A A A A A A A A A A A A A A A A A A A A A E N v b m Z p Z y 9 Q Y W N r Y W d l L n h t b F B L A Q I t A B Q A A g A I A P K E p V Q P y u m r p A A A A O k A A A A T A A A A A A A A A A A A A A A A A P c A A A B b Q 2 9 u d G V u d F 9 U e X B l c 1 0 u e G 1 s U E s B A i 0 A F A A C A A g A 8 o S l V M r / W I R K A Q A A X g I A A B M A A A A A A A A A A A A A A A A A 6 A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w A A A A A A A C m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E w O T E y J T I w T U c l M j B y a X Q l M j A t J T I w T G F u Z G V s a W p r Z S U y M H J p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f M S Z x d W 9 0 O y w m c X V v d D t L T S Z x d W 9 0 O y w m c X V v d D t o a D p t b T p z c y Z x d W 9 0 O y w m c X V v d D s r K 0 t N J n F 1 b 3 Q 7 L C Z x d W 9 0 O y s r O i s r O i s r J n F 1 b 3 Q 7 L C Z x d W 9 0 O 1 8 y J n F 1 b 3 Q 7 X S I g L z 4 8 R W 5 0 c n k g V H l w Z T 0 i R m l s b E N v b H V t b l R 5 c G V z I i B W Y W x 1 Z T 0 i c 0 F 3 W U Z D Z 1 V L Q m c 9 P S I g L z 4 8 R W 5 0 c n k g V H l w Z T 0 i R m l s b E x h c 3 R V c G R h d G V k I i B W Y W x 1 Z T 0 i Z D I w M j E t M D c t M T Z U M T U 6 M T M 6 N D c u M j M 3 M j Y 4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z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x M D k x M i B N R y B y a X Q g L S B M Y W 5 k Z W x p a m t l I H J p d C 9 D a G F u Z 2 V k I F R 5 c G U u e y w w f S Z x d W 9 0 O y w m c X V v d D t T Z W N 0 a W 9 u M S 8 y M D I x M D k x M i B N R y B y a X Q g L S B M Y W 5 k Z W x p a m t l I H J p d C 9 D a G F u Z 2 V k I F R 5 c G U u e 1 8 x L D F 9 J n F 1 b 3 Q 7 L C Z x d W 9 0 O 1 N l Y 3 R p b 2 4 x L z I w M j E w O T E y I E 1 H I H J p d C A t I E x h b m R l b G l q a 2 U g c m l 0 L 0 N o Y W 5 n Z W Q g V H l w Z S 5 7 S 0 0 s M n 0 m c X V v d D s s J n F 1 b 3 Q 7 U 2 V j d G l v b j E v M j A y M T A 5 M T I g T U c g c m l 0 I C 0 g T G F u Z G V s a W p r Z S B y a X Q v Q 2 h h b m d l Z C B U e X B l L n t o a D p t b T p z c y w z f S Z x d W 9 0 O y w m c X V v d D t T Z W N 0 a W 9 u M S 8 y M D I x M D k x M i B N R y B y a X Q g L S B M Y W 5 k Z W x p a m t l I H J p d C 9 D a G F u Z 2 V k I F R 5 c G U u e y s r S 0 0 s N H 0 m c X V v d D s s J n F 1 b 3 Q 7 U 2 V j d G l v b j E v M j A y M T A 5 M T I g T U c g c m l 0 I C 0 g T G F u Z G V s a W p r Z S B y a X Q v Q 2 h h b m d l Z C B U e X B l L n s r K z o r K z o r K y w 1 f S Z x d W 9 0 O y w m c X V v d D t T Z W N 0 a W 9 u M S 8 y M D I x M D k x M i B N R y B y a X Q g L S B M Y W 5 k Z W x p a m t l I H J p d C 9 D a G F u Z 2 V k I F R 5 c G U u e 1 8 y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z I w M j E w O T E y I E 1 H I H J p d C A t I E x h b m R l b G l q a 2 U g c m l 0 L 0 N o Y W 5 n Z W Q g V H l w Z S 5 7 L D B 9 J n F 1 b 3 Q 7 L C Z x d W 9 0 O 1 N l Y 3 R p b 2 4 x L z I w M j E w O T E y I E 1 H I H J p d C A t I E x h b m R l b G l q a 2 U g c m l 0 L 0 N o Y W 5 n Z W Q g V H l w Z S 5 7 X z E s M X 0 m c X V v d D s s J n F 1 b 3 Q 7 U 2 V j d G l v b j E v M j A y M T A 5 M T I g T U c g c m l 0 I C 0 g T G F u Z G V s a W p r Z S B y a X Q v Q 2 h h b m d l Z C B U e X B l L n t L T S w y f S Z x d W 9 0 O y w m c X V v d D t T Z W N 0 a W 9 u M S 8 y M D I x M D k x M i B N R y B y a X Q g L S B M Y W 5 k Z W x p a m t l I H J p d C 9 D a G F u Z 2 V k I F R 5 c G U u e 2 h o O m 1 t O n N z L D N 9 J n F 1 b 3 Q 7 L C Z x d W 9 0 O 1 N l Y 3 R p b 2 4 x L z I w M j E w O T E y I E 1 H I H J p d C A t I E x h b m R l b G l q a 2 U g c m l 0 L 0 N o Y W 5 n Z W Q g V H l w Z S 5 7 K y t L T S w 0 f S Z x d W 9 0 O y w m c X V v d D t T Z W N 0 a W 9 u M S 8 y M D I x M D k x M i B N R y B y a X Q g L S B M Y W 5 k Z W x p a m t l I H J p d C 9 D a G F u Z 2 V k I F R 5 c G U u e y s r O i s r O i s r L D V 9 J n F 1 b 3 Q 7 L C Z x d W 9 0 O 1 N l Y 3 R p b 2 4 x L z I w M j E w O T E y I E 1 H I H J p d C A t I E x h b m R l b G l q a 2 U g c m l 0 L 0 N o Y W 5 n Z W Q g V H l w Z S 5 7 X z I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E w O T E y J T I w T U c l M j B y a X Q l M j A t J T I w T G F u Z G V s a W p r Z S U y M H J p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x M D k x M i U y M E 1 H J T I w c m l 0 J T I w L S U y M E x h b m R l b G l q a 2 U l M j B y a X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T A 5 M T I l M j B N R y U y M H J p d C U y M C 0 l M j B M Y W 5 k Z W x p a m t l J T I w c m l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W z P P 6 3 V s F C n N g v 7 M k p 0 a s A A A A A A g A A A A A A E G Y A A A A B A A A g A A A A w M 8 9 B / t V + / o G b i W O e F D Y 5 E c B l T 3 d A C t i 3 G T v 2 h N G G u Q A A A A A D o A A A A A C A A A g A A A A y + b / Y c W X Q y k C L e d C / j j a V W R N g m X m L 0 l D K I E H e l n o a v h Q A A A A s d D r 2 t F X M A w E F k c m h 2 r e a w q 0 2 E C v 3 A y 3 Y R Q P I p z p K z A x C d c G 4 M K 0 B 9 u e M Q f 6 v L 0 Y Y S R 2 / k s t z J j y Y M T 1 i N 1 F P V T 3 I P P 4 R A g T j O Y l 0 O Y 6 e Q N A A A A A U g p 5 0 f x G 3 1 0 d z s F x P l 9 / W C b G 4 g 6 m M J w 8 a Z i B m n j w p g R s P Z + I O J s S q b k q + h W q u h m r D f u 5 k g r m V w E L y a M N + T K l K A = = < / D a t a M a s h u p > 
</file>

<file path=customXml/itemProps1.xml><?xml version="1.0" encoding="utf-8"?>
<ds:datastoreItem xmlns:ds="http://schemas.openxmlformats.org/officeDocument/2006/customXml" ds:itemID="{3D4A82A5-AE30-4188-8F85-74C4B4BB97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20210912 MG Rit - Landelijke ri</vt:lpstr>
      <vt:lpstr>Blad2</vt:lpstr>
      <vt:lpstr>'20210912 MG Rit - Landelijke ri'!Afdrukbereik</vt:lpstr>
      <vt:lpstr>Blad2!Tyre_output_2a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en Loura D</dc:creator>
  <cp:lastModifiedBy>frank</cp:lastModifiedBy>
  <cp:lastPrinted>2022-05-05T14:45:44Z</cp:lastPrinted>
  <dcterms:created xsi:type="dcterms:W3CDTF">2021-07-16T19:20:21Z</dcterms:created>
  <dcterms:modified xsi:type="dcterms:W3CDTF">2022-05-07T06:48:11Z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a8421d-816e-4e3c-9a0a-cca4b6096c8b_Enabled">
    <vt:lpwstr>True</vt:lpwstr>
  </property>
  <property fmtid="{D5CDD505-2E9C-101B-9397-08002B2CF9AE}" pid="3" name="MSIP_Label_a8a8421d-816e-4e3c-9a0a-cca4b6096c8b_SiteId">
    <vt:lpwstr>82568287-17fd-4481-b096-19a7cbd3780e</vt:lpwstr>
  </property>
  <property fmtid="{D5CDD505-2E9C-101B-9397-08002B2CF9AE}" pid="4" name="MSIP_Label_a8a8421d-816e-4e3c-9a0a-cca4b6096c8b_Owner">
    <vt:lpwstr>Frank.Hurink@nl.yokogawa.com</vt:lpwstr>
  </property>
  <property fmtid="{D5CDD505-2E9C-101B-9397-08002B2CF9AE}" pid="5" name="MSIP_Label_a8a8421d-816e-4e3c-9a0a-cca4b6096c8b_SetDate">
    <vt:lpwstr>2021-09-10T09:34:11.3108835Z</vt:lpwstr>
  </property>
  <property fmtid="{D5CDD505-2E9C-101B-9397-08002B2CF9AE}" pid="6" name="MSIP_Label_a8a8421d-816e-4e3c-9a0a-cca4b6096c8b_Name">
    <vt:lpwstr>Unrestricted</vt:lpwstr>
  </property>
  <property fmtid="{D5CDD505-2E9C-101B-9397-08002B2CF9AE}" pid="7" name="MSIP_Label_a8a8421d-816e-4e3c-9a0a-cca4b6096c8b_Application">
    <vt:lpwstr>Microsoft Azure Information Protection</vt:lpwstr>
  </property>
  <property fmtid="{D5CDD505-2E9C-101B-9397-08002B2CF9AE}" pid="8" name="MSIP_Label_a8a8421d-816e-4e3c-9a0a-cca4b6096c8b_Extended_MSFT_Method">
    <vt:lpwstr>Automatic</vt:lpwstr>
  </property>
  <property fmtid="{D5CDD505-2E9C-101B-9397-08002B2CF9AE}" pid="9" name="Sensitivity">
    <vt:lpwstr>Unrestricted</vt:lpwstr>
  </property>
</Properties>
</file>